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mc:AlternateContent xmlns:mc="http://schemas.openxmlformats.org/markup-compatibility/2006">
    <mc:Choice Requires="x15">
      <x15ac:absPath xmlns:x15ac="http://schemas.microsoft.com/office/spreadsheetml/2010/11/ac" url="\\fileserver\営業\さつき営業フォルダ\70_鈴木さん\01_案件フォルダ\001_フォーマット変更案件\01_さつき工業\70_HPアップ版\20240415アップ\"/>
    </mc:Choice>
  </mc:AlternateContent>
  <xr:revisionPtr revIDLastSave="0" documentId="13_ncr:1_{498C2B1D-41DE-42C2-91C7-D889DF39EDF3}" xr6:coauthVersionLast="47" xr6:coauthVersionMax="47" xr10:uidLastSave="{00000000-0000-0000-0000-000000000000}"/>
  <workbookProtection workbookAlgorithmName="SHA-512" workbookHashValue="SYl0cI7FeZVfy6yJ4xFOx5YhtjDQ1nyszDyPhJWPi538Gsk/Enot6mr2Ax6R/kXm/WT8a6ENM42f4tG5+/JWhg==" workbookSaltValue="jQs7+5aIs6zLIG35FxF9+Q==" workbookSpinCount="100000" lockStructure="1"/>
  <bookViews>
    <workbookView xWindow="-120" yWindow="-120" windowWidth="29040" windowHeight="15840" tabRatio="827" xr2:uid="{00000000-000D-0000-FFFF-FFFF00000000}"/>
  </bookViews>
  <sheets>
    <sheet name="S届出書" sheetId="1" r:id="rId1"/>
    <sheet name="組合情報" sheetId="7" state="hidden" r:id="rId2"/>
    <sheet name="カード画像" sheetId="16" state="hidden" r:id="rId3"/>
    <sheet name="カテゴリ別情報" sheetId="8" state="hidden" r:id="rId4"/>
    <sheet name="必要書類及び注意事項" sheetId="9" state="hidden" r:id="rId5"/>
    <sheet name="返却理由" sheetId="17" state="hidden" r:id="rId6"/>
  </sheets>
  <definedNames>
    <definedName name="_xlnm._FilterDatabase" localSheetId="3" hidden="1">カテゴリ別情報!$A$2:$O$2</definedName>
    <definedName name="_xlnm._FilterDatabase" localSheetId="4" hidden="1">必要書類及び注意事項!$A$1:$F$30</definedName>
    <definedName name="_xlnm.Print_Area" localSheetId="0">S届出書!$A$1:$AS$43</definedName>
    <definedName name="カード画像">INDIRECT(組合情報!$H$2)</definedName>
    <definedName name="全種類">カード画像!$B$2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 i="1" l="1"/>
  <c r="AA2" i="1"/>
  <c r="AA1" i="1"/>
  <c r="Z1" i="1"/>
  <c r="AY9" i="1" l="1"/>
  <c r="AX9" i="1"/>
  <c r="AW9" i="1"/>
  <c r="AV19" i="1"/>
  <c r="C7" i="9" l="1"/>
  <c r="C8" i="9"/>
  <c r="C9" i="9"/>
  <c r="C10" i="9"/>
  <c r="C11" i="9"/>
  <c r="C12" i="9"/>
  <c r="C13" i="9"/>
  <c r="C14" i="9"/>
  <c r="C15" i="9"/>
  <c r="C16" i="9"/>
  <c r="C17" i="9"/>
  <c r="C18" i="9"/>
  <c r="C19" i="9"/>
  <c r="C20" i="9"/>
  <c r="C21" i="9"/>
  <c r="C22" i="9"/>
  <c r="C23" i="9"/>
  <c r="C24" i="9"/>
  <c r="C25" i="9"/>
  <c r="C26" i="9"/>
  <c r="C27" i="9"/>
  <c r="C28" i="9"/>
  <c r="C29" i="9"/>
  <c r="C30" i="9"/>
  <c r="C31" i="9"/>
  <c r="A7" i="9"/>
  <c r="A8" i="9"/>
  <c r="A9" i="9"/>
  <c r="A10" i="9"/>
  <c r="A11" i="9"/>
  <c r="A12" i="9"/>
  <c r="A13" i="9"/>
  <c r="A14" i="9"/>
  <c r="A15" i="9"/>
  <c r="A16" i="9"/>
  <c r="A17" i="9"/>
  <c r="A18" i="9"/>
  <c r="A19" i="9"/>
  <c r="A20" i="9"/>
  <c r="A21" i="9"/>
  <c r="A22" i="9"/>
  <c r="A23" i="9"/>
  <c r="A24" i="9"/>
  <c r="A25" i="9"/>
  <c r="A26" i="9"/>
  <c r="A27" i="9"/>
  <c r="A28" i="9"/>
  <c r="A29" i="9"/>
  <c r="A30" i="9"/>
  <c r="A31" i="9"/>
  <c r="AV18" i="1"/>
  <c r="AV17" i="1"/>
  <c r="AV16" i="1"/>
  <c r="AV15" i="1"/>
  <c r="AV14" i="1"/>
  <c r="BJ5" i="1"/>
  <c r="C6" i="9"/>
  <c r="C5" i="9"/>
  <c r="C4" i="9"/>
  <c r="C3" i="9"/>
  <c r="C2" i="9"/>
  <c r="A6" i="9"/>
  <c r="A5" i="9"/>
  <c r="A4" i="9"/>
  <c r="A3" i="9"/>
  <c r="A2" i="9"/>
  <c r="N1" i="1"/>
  <c r="AH2" i="1"/>
  <c r="L1" i="1"/>
  <c r="BI5" i="1"/>
  <c r="AX5" i="1"/>
  <c r="B13" i="1" s="1"/>
  <c r="AY5" i="1"/>
  <c r="H13" i="1" s="1"/>
  <c r="AZ5" i="1"/>
  <c r="N13" i="1" s="1"/>
  <c r="BA5" i="1"/>
  <c r="AP13" i="1" s="1"/>
  <c r="BB5" i="1"/>
  <c r="V13" i="1" s="1"/>
  <c r="BD5" i="1"/>
  <c r="BE5" i="1"/>
  <c r="BF5" i="1"/>
  <c r="BG5" i="1"/>
  <c r="BH5" i="1"/>
  <c r="BC5" i="1"/>
  <c r="AW5" i="1"/>
  <c r="AW19" i="1" l="1"/>
  <c r="S9" i="1" s="1"/>
  <c r="BC19" i="1"/>
  <c r="Z9" i="1" s="1"/>
  <c r="AT21" i="1"/>
  <c r="N21" i="1" s="1"/>
  <c r="AT19" i="1"/>
  <c r="N19" i="1" s="1"/>
  <c r="AT17" i="1"/>
  <c r="N17" i="1" s="1"/>
  <c r="AT15" i="1"/>
  <c r="N15" i="1" s="1"/>
  <c r="AT22" i="1"/>
  <c r="AT20" i="1"/>
  <c r="AT18" i="1"/>
  <c r="AT16" i="1"/>
  <c r="AT14" i="1"/>
  <c r="N14" i="1" s="1"/>
  <c r="AT23" i="1"/>
  <c r="N23" i="1" s="1"/>
  <c r="AW14" i="1"/>
  <c r="S4" i="1" s="1"/>
  <c r="AW16" i="1"/>
  <c r="S6" i="1" s="1"/>
  <c r="AW17" i="1"/>
  <c r="S7" i="1" s="1"/>
  <c r="AW15" i="1"/>
  <c r="S5" i="1" s="1"/>
  <c r="AW18" i="1"/>
  <c r="S8" i="1" s="1"/>
  <c r="BC14" i="1"/>
  <c r="Z4" i="1" s="1"/>
  <c r="BC15" i="1"/>
  <c r="Z5" i="1" s="1"/>
  <c r="BC16" i="1"/>
  <c r="Z6" i="1" s="1"/>
  <c r="BC17" i="1"/>
  <c r="Z7" i="1" s="1"/>
  <c r="BC18" i="1"/>
  <c r="Z8" i="1" s="1"/>
  <c r="H14" i="1" l="1"/>
  <c r="H18" i="1"/>
  <c r="N18" i="1"/>
  <c r="H20" i="1"/>
  <c r="N20" i="1"/>
  <c r="H16" i="1"/>
  <c r="N16" i="1"/>
  <c r="H22" i="1"/>
  <c r="N22" i="1"/>
  <c r="H17" i="1"/>
  <c r="H19" i="1"/>
  <c r="H21" i="1"/>
  <c r="H23" i="1"/>
  <c r="H15" i="1"/>
  <c r="V22" i="1"/>
  <c r="V15" i="1"/>
  <c r="V14" i="1"/>
  <c r="V16" i="1"/>
  <c r="V17" i="1"/>
  <c r="V18" i="1"/>
  <c r="V19" i="1"/>
  <c r="V20" i="1"/>
  <c r="V21" i="1"/>
  <c r="V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C4" authorId="0" shapeId="0" xr:uid="{C315C929-EBE8-46DA-86EB-4EF193D20F4F}">
      <text>
        <r>
          <rPr>
            <b/>
            <sz val="9"/>
            <color indexed="81"/>
            <rFont val="MS P ゴシック"/>
            <family val="3"/>
            <charset val="128"/>
          </rPr>
          <t>「S届出書」シートの上部の情報を登録します。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D2" authorId="0" shapeId="0" xr:uid="{0367CF67-A8FA-44A8-A5A9-B21AFA30EAC8}">
      <text>
        <r>
          <rPr>
            <b/>
            <sz val="9"/>
            <color indexed="81"/>
            <rFont val="MS P ゴシック"/>
            <family val="3"/>
            <charset val="128"/>
          </rPr>
          <t>「S届出書」シートの左上、
カード画像部分の登録をします。
組合によって出しているカードが異なるので、
その切替に対応できるようにしました。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E9" authorId="0" shapeId="0" xr:uid="{4DFD8F70-5788-470D-AFBF-CA7FF10A05A2}">
      <text>
        <r>
          <rPr>
            <b/>
            <sz val="9"/>
            <color indexed="81"/>
            <rFont val="MS P ゴシック"/>
            <family val="3"/>
            <charset val="128"/>
          </rPr>
          <t>●カテゴリごとに、「S届出書」シートでの表示情報を定義します。
＜C～G列＞
・ここで、見出しの表記を定義できます。
＜H～O列＞
・ここで、対象のカテゴリが選択された際の、
　入力必須、不要箇所を定義できます。
　　※入力不要　＝　グレーアウト
　　※入力必須　＝　黄色
　になります。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H1" authorId="0" shapeId="0" xr:uid="{F22DF18B-8E6D-4ACF-BDAD-118FE8AAFBB2}">
      <text>
        <r>
          <rPr>
            <b/>
            <sz val="9"/>
            <color indexed="81"/>
            <rFont val="MS P ゴシック"/>
            <family val="3"/>
            <charset val="128"/>
          </rPr>
          <t>「S届出書」シートの左下部分、
注意事項について、各カテゴリごとに定義します。</t>
        </r>
      </text>
    </comment>
  </commentList>
</comments>
</file>

<file path=xl/sharedStrings.xml><?xml version="1.0" encoding="utf-8"?>
<sst xmlns="http://schemas.openxmlformats.org/spreadsheetml/2006/main" count="234" uniqueCount="145">
  <si>
    <t>チェックをお願いします</t>
    <rPh sb="6" eb="7">
      <t>ネガ</t>
    </rPh>
    <phoneticPr fontId="2"/>
  </si>
  <si>
    <t>新規・追加申込</t>
    <rPh sb="0" eb="2">
      <t>シンキ</t>
    </rPh>
    <rPh sb="3" eb="5">
      <t>ツイカ</t>
    </rPh>
    <rPh sb="5" eb="7">
      <t>モウシコミ</t>
    </rPh>
    <phoneticPr fontId="2"/>
  </si>
  <si>
    <t>再発行</t>
    <rPh sb="0" eb="3">
      <t>サイハッコウ</t>
    </rPh>
    <phoneticPr fontId="2"/>
  </si>
  <si>
    <t>カード返却</t>
    <rPh sb="3" eb="5">
      <t>ヘンキャク</t>
    </rPh>
    <phoneticPr fontId="2"/>
  </si>
  <si>
    <t>組番</t>
    <rPh sb="0" eb="1">
      <t>クミ</t>
    </rPh>
    <rPh sb="1" eb="2">
      <t>バン</t>
    </rPh>
    <phoneticPr fontId="2"/>
  </si>
  <si>
    <t>組合員名</t>
    <rPh sb="0" eb="3">
      <t>クミアイイン</t>
    </rPh>
    <rPh sb="3" eb="4">
      <t>メイ</t>
    </rPh>
    <phoneticPr fontId="2"/>
  </si>
  <si>
    <t>担当者名</t>
    <rPh sb="0" eb="3">
      <t>タントウシャ</t>
    </rPh>
    <rPh sb="3" eb="4">
      <t>メイ</t>
    </rPh>
    <phoneticPr fontId="2"/>
  </si>
  <si>
    <t>月利用分から</t>
  </si>
  <si>
    <t>紛失カード番号</t>
    <rPh sb="0" eb="2">
      <t>フンシツ</t>
    </rPh>
    <rPh sb="5" eb="7">
      <t>バンゴウ</t>
    </rPh>
    <phoneticPr fontId="2"/>
  </si>
  <si>
    <t>年</t>
    <rPh sb="0" eb="1">
      <t>ネン</t>
    </rPh>
    <phoneticPr fontId="2"/>
  </si>
  <si>
    <t>月</t>
    <rPh sb="0" eb="1">
      <t>ツキ</t>
    </rPh>
    <phoneticPr fontId="2"/>
  </si>
  <si>
    <t>日</t>
    <rPh sb="0" eb="1">
      <t>ニチ</t>
    </rPh>
    <phoneticPr fontId="2"/>
  </si>
  <si>
    <t>最終利用</t>
    <rPh sb="0" eb="2">
      <t>サイシュウ</t>
    </rPh>
    <rPh sb="2" eb="4">
      <t>リヨウ</t>
    </rPh>
    <phoneticPr fontId="2"/>
  </si>
  <si>
    <t>紛失状況</t>
    <rPh sb="0" eb="2">
      <t>フンシツ</t>
    </rPh>
    <rPh sb="2" eb="4">
      <t>ジョウキョウ</t>
    </rPh>
    <phoneticPr fontId="2"/>
  </si>
  <si>
    <t>警察署・交番名</t>
    <rPh sb="0" eb="3">
      <t>ケイサツショ</t>
    </rPh>
    <rPh sb="4" eb="6">
      <t>コウバン</t>
    </rPh>
    <rPh sb="6" eb="7">
      <t>メイ</t>
    </rPh>
    <phoneticPr fontId="2"/>
  </si>
  <si>
    <t>受付番号</t>
    <rPh sb="0" eb="4">
      <t>ウケツケバンゴウ</t>
    </rPh>
    <phoneticPr fontId="2"/>
  </si>
  <si>
    <t>届出日</t>
    <rPh sb="0" eb="2">
      <t>トドケデ</t>
    </rPh>
    <rPh sb="2" eb="3">
      <t>ビ</t>
    </rPh>
    <phoneticPr fontId="2"/>
  </si>
  <si>
    <t>各種手数料</t>
    <rPh sb="0" eb="5">
      <t>カクシュテスウリョウ</t>
    </rPh>
    <phoneticPr fontId="2"/>
  </si>
  <si>
    <t>営業担当</t>
    <rPh sb="0" eb="2">
      <t>エイギョウ</t>
    </rPh>
    <rPh sb="2" eb="4">
      <t>タントウ</t>
    </rPh>
    <phoneticPr fontId="2"/>
  </si>
  <si>
    <t>事務受付</t>
    <rPh sb="0" eb="2">
      <t>ジム</t>
    </rPh>
    <rPh sb="2" eb="4">
      <t>ウケツケ</t>
    </rPh>
    <phoneticPr fontId="2"/>
  </si>
  <si>
    <t>事務処理</t>
    <rPh sb="0" eb="2">
      <t>ジム</t>
    </rPh>
    <rPh sb="2" eb="4">
      <t>ショリ</t>
    </rPh>
    <phoneticPr fontId="2"/>
  </si>
  <si>
    <t>登録手数料</t>
    <rPh sb="0" eb="5">
      <t>トウロクテスウリョウ</t>
    </rPh>
    <phoneticPr fontId="2"/>
  </si>
  <si>
    <t>再発行手数料</t>
    <rPh sb="0" eb="3">
      <t>サイハッコウ</t>
    </rPh>
    <rPh sb="3" eb="6">
      <t>テスウリョウ</t>
    </rPh>
    <phoneticPr fontId="2"/>
  </si>
  <si>
    <t>紛失・盗難</t>
    <rPh sb="0" eb="2">
      <t>フンシツ</t>
    </rPh>
    <rPh sb="3" eb="5">
      <t>トウナン</t>
    </rPh>
    <phoneticPr fontId="2"/>
  </si>
  <si>
    <t>＜カテゴリ情報＞</t>
    <rPh sb="5" eb="7">
      <t>ジョウホウ</t>
    </rPh>
    <phoneticPr fontId="1"/>
  </si>
  <si>
    <t>組合名</t>
    <rPh sb="0" eb="2">
      <t>クミアイ</t>
    </rPh>
    <rPh sb="2" eb="3">
      <t>メイ</t>
    </rPh>
    <phoneticPr fontId="1"/>
  </si>
  <si>
    <t>FAX</t>
    <phoneticPr fontId="1"/>
  </si>
  <si>
    <t>MAIL</t>
    <phoneticPr fontId="1"/>
  </si>
  <si>
    <t>さつき工業協同組合</t>
    <rPh sb="3" eb="5">
      <t>コウギョウ</t>
    </rPh>
    <rPh sb="5" eb="7">
      <t>キョウドウ</t>
    </rPh>
    <rPh sb="7" eb="9">
      <t>クミアイ</t>
    </rPh>
    <phoneticPr fontId="1"/>
  </si>
  <si>
    <t>郵便番号</t>
    <rPh sb="0" eb="4">
      <t>ユウビンバンゴウ</t>
    </rPh>
    <phoneticPr fontId="1"/>
  </si>
  <si>
    <t>住所１</t>
    <rPh sb="0" eb="2">
      <t>ジュウショ</t>
    </rPh>
    <phoneticPr fontId="1"/>
  </si>
  <si>
    <t>住所２</t>
    <rPh sb="0" eb="2">
      <t>ジュウショ</t>
    </rPh>
    <phoneticPr fontId="1"/>
  </si>
  <si>
    <t>東京都中野区本町2-46-1</t>
    <phoneticPr fontId="1"/>
  </si>
  <si>
    <t>中野坂上サンブライトツイン9F</t>
    <phoneticPr fontId="1"/>
  </si>
  <si>
    <t>03-3372-8021</t>
    <phoneticPr fontId="1"/>
  </si>
  <si>
    <t>skk.ad@satuki.or.jp</t>
    <phoneticPr fontId="1"/>
  </si>
  <si>
    <t>TEL</t>
    <phoneticPr fontId="2"/>
  </si>
  <si>
    <t>※再発行については、届出日一ヶ月以内の申込に限ります</t>
    <rPh sb="1" eb="4">
      <t>サイハッコウ</t>
    </rPh>
    <phoneticPr fontId="2"/>
  </si>
  <si>
    <t>　（万が一誤って利用された場合、ETCゲートが開かず事故につながる恐れがあります）</t>
  </si>
  <si>
    <t>※カード再発行ご希望の場合は発行日数は約2週間ほどかかります。</t>
  </si>
  <si>
    <t>事由等</t>
    <rPh sb="0" eb="2">
      <t>ジユウ</t>
    </rPh>
    <rPh sb="2" eb="3">
      <t>ナド</t>
    </rPh>
    <phoneticPr fontId="2"/>
  </si>
  <si>
    <t>受付Ｎｏ：</t>
    <phoneticPr fontId="2"/>
  </si>
  <si>
    <t>No</t>
    <phoneticPr fontId="1"/>
  </si>
  <si>
    <t>紛失届</t>
    <rPh sb="0" eb="2">
      <t>フンシツ</t>
    </rPh>
    <rPh sb="2" eb="3">
      <t>トドケ</t>
    </rPh>
    <phoneticPr fontId="1"/>
  </si>
  <si>
    <t>カテゴリ</t>
    <phoneticPr fontId="1"/>
  </si>
  <si>
    <t>不要</t>
  </si>
  <si>
    <t>不要</t>
    <rPh sb="0" eb="2">
      <t>フヨウ</t>
    </rPh>
    <phoneticPr fontId="1"/>
  </si>
  <si>
    <t>任意</t>
    <rPh sb="0" eb="2">
      <t>ニンイ</t>
    </rPh>
    <phoneticPr fontId="1"/>
  </si>
  <si>
    <t>必須</t>
  </si>
  <si>
    <t>必須</t>
    <rPh sb="0" eb="2">
      <t>ヒッス</t>
    </rPh>
    <phoneticPr fontId="1"/>
  </si>
  <si>
    <t>任意</t>
  </si>
  <si>
    <t>取扱手数料</t>
    <rPh sb="0" eb="1">
      <t>ト</t>
    </rPh>
    <rPh sb="1" eb="2">
      <t>アツカ</t>
    </rPh>
    <rPh sb="2" eb="5">
      <t>テスウリョウ</t>
    </rPh>
    <phoneticPr fontId="2"/>
  </si>
  <si>
    <t>カード画像</t>
    <rPh sb="3" eb="5">
      <t>ガゾウ</t>
    </rPh>
    <phoneticPr fontId="1"/>
  </si>
  <si>
    <t>画像名</t>
    <rPh sb="0" eb="2">
      <t>ガゾウ</t>
    </rPh>
    <rPh sb="2" eb="3">
      <t>メイ</t>
    </rPh>
    <phoneticPr fontId="1"/>
  </si>
  <si>
    <t>画像</t>
    <rPh sb="0" eb="2">
      <t>ガゾウ</t>
    </rPh>
    <phoneticPr fontId="1"/>
  </si>
  <si>
    <t>全種類</t>
    <rPh sb="0" eb="3">
      <t>ゼンシュルイ</t>
    </rPh>
    <phoneticPr fontId="1"/>
  </si>
  <si>
    <t>枚</t>
    <rPh sb="0" eb="1">
      <t>マイ</t>
    </rPh>
    <phoneticPr fontId="2"/>
  </si>
  <si>
    <t>見出A</t>
    <rPh sb="0" eb="2">
      <t>ミダ</t>
    </rPh>
    <phoneticPr fontId="1"/>
  </si>
  <si>
    <t>見出B</t>
    <rPh sb="0" eb="2">
      <t>ミダ</t>
    </rPh>
    <phoneticPr fontId="1"/>
  </si>
  <si>
    <t>見出C</t>
    <rPh sb="0" eb="2">
      <t>ミダ</t>
    </rPh>
    <phoneticPr fontId="1"/>
  </si>
  <si>
    <t>見出D</t>
    <rPh sb="0" eb="2">
      <t>ミダ</t>
    </rPh>
    <phoneticPr fontId="1"/>
  </si>
  <si>
    <t>見出E</t>
    <rPh sb="0" eb="2">
      <t>ミダ</t>
    </rPh>
    <phoneticPr fontId="1"/>
  </si>
  <si>
    <t>項目要否</t>
    <rPh sb="0" eb="2">
      <t>コウモク</t>
    </rPh>
    <rPh sb="2" eb="4">
      <t>ヨウヒ</t>
    </rPh>
    <phoneticPr fontId="1"/>
  </si>
  <si>
    <t>項目A</t>
    <rPh sb="0" eb="2">
      <t>コウモク</t>
    </rPh>
    <phoneticPr fontId="1"/>
  </si>
  <si>
    <t>項目B</t>
    <rPh sb="0" eb="2">
      <t>コウモク</t>
    </rPh>
    <phoneticPr fontId="1"/>
  </si>
  <si>
    <t>項目C</t>
    <rPh sb="0" eb="2">
      <t>コウモク</t>
    </rPh>
    <phoneticPr fontId="1"/>
  </si>
  <si>
    <t>項目D</t>
    <rPh sb="0" eb="2">
      <t>コウモク</t>
    </rPh>
    <phoneticPr fontId="1"/>
  </si>
  <si>
    <t>項目E</t>
    <rPh sb="0" eb="2">
      <t>コウモク</t>
    </rPh>
    <phoneticPr fontId="1"/>
  </si>
  <si>
    <t>カード番号</t>
    <rPh sb="3" eb="5">
      <t>バンゴウ</t>
    </rPh>
    <phoneticPr fontId="1"/>
  </si>
  <si>
    <t>希望発行枚数</t>
    <rPh sb="0" eb="2">
      <t>キボウ</t>
    </rPh>
    <rPh sb="2" eb="4">
      <t>ハッコウ</t>
    </rPh>
    <rPh sb="4" eb="6">
      <t>マイスウ</t>
    </rPh>
    <phoneticPr fontId="1"/>
  </si>
  <si>
    <t>希望発行枚数</t>
    <rPh sb="0" eb="2">
      <t>キボウ</t>
    </rPh>
    <rPh sb="2" eb="4">
      <t>ハッコウ</t>
    </rPh>
    <rPh sb="4" eb="6">
      <t>マイスウ</t>
    </rPh>
    <phoneticPr fontId="1"/>
  </si>
  <si>
    <t>164-0012</t>
    <phoneticPr fontId="1"/>
  </si>
  <si>
    <t>カテゴリNo</t>
    <phoneticPr fontId="1"/>
  </si>
  <si>
    <t>key</t>
  </si>
  <si>
    <t>key</t>
    <phoneticPr fontId="1"/>
  </si>
  <si>
    <t>カテゴリ名</t>
    <rPh sb="4" eb="5">
      <t>メイ</t>
    </rPh>
    <phoneticPr fontId="1"/>
  </si>
  <si>
    <t>行番号</t>
    <rPh sb="0" eb="3">
      <t>ギョウバンゴウ</t>
    </rPh>
    <phoneticPr fontId="1"/>
  </si>
  <si>
    <t>1-5</t>
  </si>
  <si>
    <t>見出し表記（「S届出書」シートの14行目の部分）</t>
    <rPh sb="0" eb="2">
      <t>ミダ</t>
    </rPh>
    <rPh sb="3" eb="5">
      <t>ヒョウキ</t>
    </rPh>
    <rPh sb="8" eb="11">
      <t>トドケデショ</t>
    </rPh>
    <rPh sb="18" eb="20">
      <t>ギョウメ</t>
    </rPh>
    <rPh sb="21" eb="23">
      <t>ブブン</t>
    </rPh>
    <phoneticPr fontId="1"/>
  </si>
  <si>
    <t>変更（車両、車載器、部署）</t>
    <rPh sb="0" eb="2">
      <t>ヘンコウ</t>
    </rPh>
    <rPh sb="3" eb="5">
      <t>シャリョウ</t>
    </rPh>
    <rPh sb="6" eb="9">
      <t>シャサイキ</t>
    </rPh>
    <rPh sb="10" eb="12">
      <t>ブショ</t>
    </rPh>
    <phoneticPr fontId="2"/>
  </si>
  <si>
    <t>※必要書類</t>
    <rPh sb="1" eb="3">
      <t>ヒツヨウ</t>
    </rPh>
    <rPh sb="3" eb="5">
      <t>ショルイ</t>
    </rPh>
    <phoneticPr fontId="2"/>
  </si>
  <si>
    <t>※注意事項</t>
    <rPh sb="1" eb="5">
      <t>チュウイジコウ</t>
    </rPh>
    <phoneticPr fontId="2"/>
  </si>
  <si>
    <t>注意事項</t>
    <rPh sb="0" eb="4">
      <t>チュウイジコウ</t>
    </rPh>
    <phoneticPr fontId="1"/>
  </si>
  <si>
    <t>必要書類</t>
    <rPh sb="0" eb="2">
      <t>ヒツヨウ</t>
    </rPh>
    <rPh sb="2" eb="4">
      <t>ショルイ</t>
    </rPh>
    <phoneticPr fontId="1"/>
  </si>
  <si>
    <t>添付資料</t>
    <rPh sb="0" eb="4">
      <t>テンプシリョウ</t>
    </rPh>
    <phoneticPr fontId="2"/>
  </si>
  <si>
    <t>◆以下、組合使用欄のためご記載不要です。</t>
    <rPh sb="1" eb="3">
      <t>イカ</t>
    </rPh>
    <rPh sb="4" eb="6">
      <t>クミアイ</t>
    </rPh>
    <rPh sb="6" eb="9">
      <t>シヨウラン</t>
    </rPh>
    <rPh sb="13" eb="15">
      <t>キサイ</t>
    </rPh>
    <rPh sb="15" eb="17">
      <t>フヨウ</t>
    </rPh>
    <phoneticPr fontId="2"/>
  </si>
  <si>
    <t>＜添付書類・注意事項＞</t>
    <rPh sb="1" eb="5">
      <t>テンプショルイ</t>
    </rPh>
    <rPh sb="6" eb="10">
      <t>チュウイジコウ</t>
    </rPh>
    <phoneticPr fontId="1"/>
  </si>
  <si>
    <t>・車載器セットアップ証明書</t>
    <rPh sb="1" eb="4">
      <t>シャサイキ</t>
    </rPh>
    <rPh sb="10" eb="13">
      <t>ショウメイショ</t>
    </rPh>
    <phoneticPr fontId="1"/>
  </si>
  <si>
    <t>車両番号</t>
    <rPh sb="0" eb="2">
      <t>シャリョウ</t>
    </rPh>
    <rPh sb="2" eb="4">
      <t>バンゴウ</t>
    </rPh>
    <phoneticPr fontId="1"/>
  </si>
  <si>
    <t>車載器番号</t>
    <rPh sb="0" eb="3">
      <t>シャサイキ</t>
    </rPh>
    <rPh sb="3" eb="5">
      <t>バンゴウ</t>
    </rPh>
    <phoneticPr fontId="1"/>
  </si>
  <si>
    <t>返却理由</t>
    <rPh sb="0" eb="2">
      <t>ヘンキャク</t>
    </rPh>
    <rPh sb="2" eb="4">
      <t>リユウ</t>
    </rPh>
    <phoneticPr fontId="1"/>
  </si>
  <si>
    <t>新旧要否</t>
    <rPh sb="0" eb="2">
      <t>シンキュウ</t>
    </rPh>
    <rPh sb="2" eb="4">
      <t>ヨウヒ</t>
    </rPh>
    <phoneticPr fontId="1"/>
  </si>
  <si>
    <t>要</t>
  </si>
  <si>
    <t>その他</t>
    <rPh sb="2" eb="3">
      <t>ホカ</t>
    </rPh>
    <phoneticPr fontId="1"/>
  </si>
  <si>
    <t>円</t>
    <rPh sb="0" eb="1">
      <t>エン</t>
    </rPh>
    <phoneticPr fontId="2"/>
  </si>
  <si>
    <t>※紛失・盗難届を提出後、カードを発見された場合は、必ず当組合まで返却してください。</t>
    <rPh sb="27" eb="30">
      <t>トウクミアイ</t>
    </rPh>
    <phoneticPr fontId="1"/>
  </si>
  <si>
    <t>・対象カードの実物</t>
    <rPh sb="1" eb="3">
      <t>タイショウ</t>
    </rPh>
    <rPh sb="7" eb="9">
      <t>ジツブツ</t>
    </rPh>
    <phoneticPr fontId="1"/>
  </si>
  <si>
    <t>発行枚数</t>
    <rPh sb="0" eb="2">
      <t>ハッコウ</t>
    </rPh>
    <rPh sb="2" eb="4">
      <t>マイスウ</t>
    </rPh>
    <phoneticPr fontId="2"/>
  </si>
  <si>
    <r>
      <t>変更</t>
    </r>
    <r>
      <rPr>
        <sz val="9"/>
        <rFont val="Meiryo UI"/>
        <family val="3"/>
        <charset val="128"/>
      </rPr>
      <t>（</t>
    </r>
    <r>
      <rPr>
        <u/>
        <sz val="9"/>
        <rFont val="Meiryo UI"/>
        <family val="3"/>
        <charset val="128"/>
      </rPr>
      <t>以下、該当にチェック</t>
    </r>
    <r>
      <rPr>
        <sz val="9"/>
        <rFont val="Meiryo UI"/>
        <family val="3"/>
        <charset val="128"/>
      </rPr>
      <t>）</t>
    </r>
    <rPh sb="0" eb="2">
      <t>ヘンコウ</t>
    </rPh>
    <rPh sb="3" eb="5">
      <t>イカ</t>
    </rPh>
    <rPh sb="6" eb="8">
      <t>ガイトウ</t>
    </rPh>
    <phoneticPr fontId="2"/>
  </si>
  <si>
    <t>部署等 変更月</t>
    <rPh sb="0" eb="2">
      <t>ブショ</t>
    </rPh>
    <rPh sb="2" eb="3">
      <t>ナド</t>
    </rPh>
    <rPh sb="4" eb="6">
      <t>ヘンコウ</t>
    </rPh>
    <rPh sb="6" eb="7">
      <t>ツキ</t>
    </rPh>
    <phoneticPr fontId="2"/>
  </si>
  <si>
    <t>カテゴリNo.2/チェック</t>
    <phoneticPr fontId="2"/>
  </si>
  <si>
    <t>車両</t>
    <rPh sb="0" eb="2">
      <t>シャリョウ</t>
    </rPh>
    <phoneticPr fontId="2"/>
  </si>
  <si>
    <t>車載器</t>
    <rPh sb="0" eb="3">
      <t>シャサイキ</t>
    </rPh>
    <phoneticPr fontId="2"/>
  </si>
  <si>
    <t>部署等</t>
    <rPh sb="0" eb="2">
      <t>ブショ</t>
    </rPh>
    <rPh sb="2" eb="3">
      <t>ナド</t>
    </rPh>
    <phoneticPr fontId="2"/>
  </si>
  <si>
    <t>・自動車検査証記録事項(縦A4サイズ)</t>
    <rPh sb="1" eb="4">
      <t>ジドウシャ</t>
    </rPh>
    <rPh sb="4" eb="6">
      <t>ケンサ</t>
    </rPh>
    <rPh sb="6" eb="7">
      <t>ショウ</t>
    </rPh>
    <rPh sb="7" eb="9">
      <t>キロク</t>
    </rPh>
    <rPh sb="9" eb="11">
      <t>ジコウ</t>
    </rPh>
    <rPh sb="12" eb="13">
      <t>タテ</t>
    </rPh>
    <phoneticPr fontId="1"/>
  </si>
  <si>
    <t>　または、～2022年12月であれば</t>
    <rPh sb="10" eb="11">
      <t>ネン</t>
    </rPh>
    <rPh sb="13" eb="14">
      <t>ガツ</t>
    </rPh>
    <phoneticPr fontId="1"/>
  </si>
  <si>
    <t>　車検証(横A4サイズ)</t>
    <rPh sb="1" eb="4">
      <t>シャケンショウ</t>
    </rPh>
    <rPh sb="5" eb="6">
      <t>ヨコ</t>
    </rPh>
    <phoneticPr fontId="1"/>
  </si>
  <si>
    <t>20240401　d.s</t>
    <phoneticPr fontId="2"/>
  </si>
  <si>
    <t>要</t>
    <rPh sb="0" eb="1">
      <t>ヨウ</t>
    </rPh>
    <phoneticPr fontId="2"/>
  </si>
  <si>
    <t>不要</t>
    <rPh sb="0" eb="2">
      <t>フヨウ</t>
    </rPh>
    <phoneticPr fontId="2"/>
  </si>
  <si>
    <t>再発行</t>
    <rPh sb="0" eb="3">
      <t>サイハッコウ</t>
    </rPh>
    <phoneticPr fontId="2"/>
  </si>
  <si>
    <t>TEL</t>
    <phoneticPr fontId="1"/>
  </si>
  <si>
    <t>03-3372-8020</t>
  </si>
  <si>
    <t>支社・部署・表示名称 等　を記載</t>
    <rPh sb="6" eb="10">
      <t>ヒョウジメイショウ</t>
    </rPh>
    <rPh sb="11" eb="12">
      <t>ナド</t>
    </rPh>
    <rPh sb="14" eb="16">
      <t>キサイ</t>
    </rPh>
    <phoneticPr fontId="1"/>
  </si>
  <si>
    <r>
      <t>再発行</t>
    </r>
    <r>
      <rPr>
        <sz val="10"/>
        <rFont val="Meiryo UI"/>
        <family val="3"/>
        <charset val="128"/>
      </rPr>
      <t>（磁気不良・破損等）</t>
    </r>
    <rPh sb="0" eb="3">
      <t>サイハッコウ</t>
    </rPh>
    <phoneticPr fontId="2"/>
  </si>
  <si>
    <t>右記の返却理由で”その他”を選択された場合のみ、こちらもご記入ください</t>
    <rPh sb="0" eb="2">
      <t>ウキ</t>
    </rPh>
    <rPh sb="3" eb="7">
      <t>ヘンキャクリユウ</t>
    </rPh>
    <rPh sb="11" eb="12">
      <t>ホカ</t>
    </rPh>
    <rPh sb="14" eb="16">
      <t>センタク</t>
    </rPh>
    <rPh sb="19" eb="21">
      <t>バアイ</t>
    </rPh>
    <rPh sb="29" eb="31">
      <t>キニュウ</t>
    </rPh>
    <phoneticPr fontId="1"/>
  </si>
  <si>
    <t>-</t>
  </si>
  <si>
    <t>車両番号</t>
  </si>
  <si>
    <t>※車検証　・　車載器セットアップ証明書　はセットアップしたものに限ります</t>
  </si>
  <si>
    <t>※ＩＴＳ－ＴＥＡ（一般財団法人　ITSサービス高度化機構）に</t>
  </si>
  <si>
    <t>　 登録された車載器管理番号でないと登録できません。</t>
  </si>
  <si>
    <t>※変更は月単位となります。処理の都合上、当変更届につきましては</t>
    <rPh sb="1" eb="3">
      <t>ヘンコウ</t>
    </rPh>
    <rPh sb="4" eb="7">
      <t>ツキタンイ</t>
    </rPh>
    <rPh sb="13" eb="15">
      <t>ショリ</t>
    </rPh>
    <rPh sb="16" eb="19">
      <t>ツゴウジョウ</t>
    </rPh>
    <rPh sb="20" eb="23">
      <t>トウヘンコウ</t>
    </rPh>
    <rPh sb="23" eb="24">
      <t>トドケ</t>
    </rPh>
    <phoneticPr fontId="1"/>
  </si>
  <si>
    <t>　 ”変更希望月の翌月５日まで”にご提出ください。</t>
    <rPh sb="3" eb="5">
      <t>ヘンコウ</t>
    </rPh>
    <rPh sb="5" eb="8">
      <t>キボウヅキ</t>
    </rPh>
    <rPh sb="9" eb="11">
      <t>ヨクゲツ</t>
    </rPh>
    <rPh sb="12" eb="13">
      <t>ニチ</t>
    </rPh>
    <rPh sb="18" eb="20">
      <t>テイシュツ</t>
    </rPh>
    <phoneticPr fontId="1"/>
  </si>
  <si>
    <t>※必ず本届出書とカードを同封し、当組合宛（上部の住所）に書留または宅配便にて</t>
    <rPh sb="1" eb="2">
      <t>カナラ</t>
    </rPh>
    <rPh sb="3" eb="4">
      <t>ホン</t>
    </rPh>
    <rPh sb="16" eb="17">
      <t>トウ</t>
    </rPh>
    <rPh sb="19" eb="20">
      <t>アテ</t>
    </rPh>
    <rPh sb="21" eb="23">
      <t>ジョウブ</t>
    </rPh>
    <rPh sb="24" eb="26">
      <t>ジュウショ</t>
    </rPh>
    <phoneticPr fontId="1"/>
  </si>
  <si>
    <t>　 ご返送ください。</t>
    <rPh sb="3" eb="5">
      <t>ヘンソウ</t>
    </rPh>
    <phoneticPr fontId="1"/>
  </si>
  <si>
    <t>※カード再発行は1枚につき所定の手数料がかかります。（発行日数約２週間～)</t>
  </si>
  <si>
    <t>ｺｰﾎﾟへ切替</t>
    <rPh sb="5" eb="7">
      <t>キリカエ</t>
    </rPh>
    <phoneticPr fontId="1"/>
  </si>
  <si>
    <t>さつきカード
届出書</t>
    <rPh sb="7" eb="10">
      <t>トドケデショ</t>
    </rPh>
    <phoneticPr fontId="2"/>
  </si>
  <si>
    <t>さつきカード
紛失届</t>
    <rPh sb="7" eb="9">
      <t>フンシツ</t>
    </rPh>
    <rPh sb="9" eb="10">
      <t>トドケ</t>
    </rPh>
    <phoneticPr fontId="2"/>
  </si>
  <si>
    <t>　　年　　　月　　　日</t>
    <rPh sb="2" eb="3">
      <t>ネン</t>
    </rPh>
    <rPh sb="6" eb="7">
      <t>ツキ</t>
    </rPh>
    <rPh sb="10" eb="11">
      <t>ヒ</t>
    </rPh>
    <phoneticPr fontId="2"/>
  </si>
  <si>
    <t>ver.2.0</t>
    <phoneticPr fontId="2"/>
  </si>
  <si>
    <t>※警察への届出、及び受付番号の取得を必ず行ってください。</t>
    <rPh sb="1" eb="3">
      <t>ケイサツ</t>
    </rPh>
    <rPh sb="5" eb="7">
      <t>トドケデ</t>
    </rPh>
    <rPh sb="8" eb="9">
      <t>オヨ</t>
    </rPh>
    <rPh sb="10" eb="12">
      <t>ウケツケ</t>
    </rPh>
    <rPh sb="12" eb="14">
      <t>バンゴウ</t>
    </rPh>
    <rPh sb="15" eb="17">
      <t>シュトク</t>
    </rPh>
    <rPh sb="18" eb="19">
      <t>カナラ</t>
    </rPh>
    <rPh sb="20" eb="21">
      <t>オコナ</t>
    </rPh>
    <phoneticPr fontId="2"/>
  </si>
  <si>
    <t>車両情報</t>
    <rPh sb="0" eb="2">
      <t>シャリョウ</t>
    </rPh>
    <rPh sb="2" eb="4">
      <t>ジョウホウ</t>
    </rPh>
    <phoneticPr fontId="2"/>
  </si>
  <si>
    <t>要　　</t>
    <rPh sb="0" eb="1">
      <t>ヨウ</t>
    </rPh>
    <phoneticPr fontId="2"/>
  </si>
  <si>
    <t>不要　　　　</t>
    <rPh sb="0" eb="2">
      <t>フヨウ</t>
    </rPh>
    <phoneticPr fontId="2"/>
  </si>
  <si>
    <t>年</t>
    <rPh sb="0" eb="1">
      <t>ネン</t>
    </rPh>
    <phoneticPr fontId="2"/>
  </si>
  <si>
    <t>月</t>
    <rPh sb="0" eb="1">
      <t>ガツ</t>
    </rPh>
    <phoneticPr fontId="2"/>
  </si>
  <si>
    <t>日</t>
    <rPh sb="0" eb="1">
      <t>ニチ</t>
    </rPh>
    <phoneticPr fontId="2"/>
  </si>
  <si>
    <t>時頃</t>
    <rPh sb="0" eb="1">
      <t>ジ</t>
    </rPh>
    <rPh sb="1" eb="2">
      <t>ゴロ</t>
    </rPh>
    <phoneticPr fontId="2"/>
  </si>
  <si>
    <t>自</t>
    <rPh sb="0" eb="1">
      <t>ジ</t>
    </rPh>
    <phoneticPr fontId="2"/>
  </si>
  <si>
    <t>至</t>
    <rPh sb="0" eb="1">
      <t>イタ</t>
    </rPh>
    <phoneticPr fontId="2"/>
  </si>
  <si>
    <t>IC</t>
    <phoneticPr fontId="2"/>
  </si>
  <si>
    <t>営業事務</t>
    <rPh sb="0" eb="2">
      <t>エイギョウ</t>
    </rPh>
    <rPh sb="2" eb="4">
      <t>ジム</t>
    </rPh>
    <phoneticPr fontId="2"/>
  </si>
  <si>
    <t>（受付番号は1週間以内にお知らせください。ご連絡がない場合、発生した利用額は全てご請求の対象とさせていただきます。）</t>
    <rPh sb="1" eb="3">
      <t>ウケツケ</t>
    </rPh>
    <rPh sb="3" eb="5">
      <t>バンゴウ</t>
    </rPh>
    <rPh sb="7" eb="9">
      <t>シュウカン</t>
    </rPh>
    <rPh sb="9" eb="11">
      <t>イナイ</t>
    </rPh>
    <rPh sb="13" eb="14">
      <t>シ</t>
    </rPh>
    <rPh sb="22" eb="24">
      <t>レンラク</t>
    </rPh>
    <rPh sb="27" eb="29">
      <t>バアイ</t>
    </rPh>
    <rPh sb="30" eb="32">
      <t>ハッセイ</t>
    </rPh>
    <rPh sb="34" eb="36">
      <t>リヨウ</t>
    </rPh>
    <rPh sb="36" eb="37">
      <t>ガク</t>
    </rPh>
    <rPh sb="38" eb="39">
      <t>スベ</t>
    </rPh>
    <rPh sb="41" eb="43">
      <t>セイキュウ</t>
    </rPh>
    <rPh sb="44" eb="46">
      <t>タイショウ</t>
    </rPh>
    <phoneticPr fontId="2"/>
  </si>
  <si>
    <t>紛失日</t>
    <rPh sb="0" eb="2">
      <t>フンシツ</t>
    </rPh>
    <rPh sb="2" eb="3">
      <t>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</si>
</sst>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411]ggge&quot;年&quot;m&quot;月&quot;d&quot;日&quot;;@"/>
    <numFmt numFmtId="177" formatCode="000000"/>
    <numFmt numFmtId="178" formatCode="00000"/>
    <numFmt numFmtId="179" formatCode="00000000"/>
    <numFmt numFmtId="180" formatCode="@&quot;車載器&quot;"/>
    <numFmt numFmtId="181" formatCode="@&quot;部署等&quot;"/>
    <numFmt numFmtId="182" formatCode="@&quot;車両&quot;"/>
  </numFmts>
  <fonts count="40">
    <font>
      <sz val="11"/>
      <color theme="1"/>
      <name val="Yu Gothic"/>
      <family val="2"/>
      <scheme val="minor"/>
    </font>
    <font>
      <sz val="6"/>
      <name val="Yu Gothic"/>
      <family val="3"/>
      <charset val="128"/>
      <scheme val="minor"/>
    </font>
    <font>
      <sz val="6"/>
      <name val="ＭＳ Ｐゴシック"/>
      <family val="3"/>
      <charset val="128"/>
    </font>
    <font>
      <sz val="11"/>
      <name val="ＭＳ Ｐゴシック"/>
      <family val="3"/>
      <charset val="128"/>
    </font>
    <font>
      <sz val="10.5"/>
      <name val="ＭＳ Ｐゴシック"/>
      <family val="3"/>
      <charset val="128"/>
    </font>
    <font>
      <u/>
      <sz val="11"/>
      <color theme="10"/>
      <name val="Yu Gothic"/>
      <family val="2"/>
      <scheme val="minor"/>
    </font>
    <font>
      <b/>
      <sz val="11"/>
      <name val="Meiryo UI"/>
      <family val="3"/>
      <charset val="128"/>
    </font>
    <font>
      <sz val="11"/>
      <color theme="1"/>
      <name val="Meiryo UI"/>
      <family val="3"/>
      <charset val="128"/>
    </font>
    <font>
      <b/>
      <sz val="12"/>
      <name val="Meiryo UI"/>
      <family val="3"/>
      <charset val="128"/>
    </font>
    <font>
      <b/>
      <sz val="16"/>
      <name val="Meiryo UI"/>
      <family val="3"/>
      <charset val="128"/>
    </font>
    <font>
      <b/>
      <sz val="9"/>
      <name val="Meiryo UI"/>
      <family val="3"/>
      <charset val="128"/>
    </font>
    <font>
      <b/>
      <sz val="14"/>
      <name val="Meiryo UI"/>
      <family val="3"/>
      <charset val="128"/>
    </font>
    <font>
      <b/>
      <sz val="19"/>
      <name val="Meiryo UI"/>
      <family val="3"/>
      <charset val="128"/>
    </font>
    <font>
      <b/>
      <sz val="22"/>
      <name val="Meiryo UI"/>
      <family val="3"/>
      <charset val="128"/>
    </font>
    <font>
      <sz val="16"/>
      <name val="Meiryo UI"/>
      <family val="3"/>
      <charset val="128"/>
    </font>
    <font>
      <sz val="12"/>
      <name val="Meiryo UI"/>
      <family val="3"/>
      <charset val="128"/>
    </font>
    <font>
      <sz val="11"/>
      <name val="Meiryo UI"/>
      <family val="3"/>
      <charset val="128"/>
    </font>
    <font>
      <b/>
      <sz val="8"/>
      <name val="Meiryo UI"/>
      <family val="3"/>
      <charset val="128"/>
    </font>
    <font>
      <sz val="14"/>
      <name val="Meiryo UI"/>
      <family val="3"/>
      <charset val="128"/>
    </font>
    <font>
      <sz val="18"/>
      <name val="Meiryo UI"/>
      <family val="3"/>
      <charset val="128"/>
    </font>
    <font>
      <b/>
      <sz val="10"/>
      <name val="Meiryo UI"/>
      <family val="3"/>
      <charset val="128"/>
    </font>
    <font>
      <sz val="10"/>
      <name val="Meiryo UI"/>
      <family val="3"/>
      <charset val="128"/>
    </font>
    <font>
      <sz val="10"/>
      <color theme="1"/>
      <name val="Meiryo UI"/>
      <family val="3"/>
      <charset val="128"/>
    </font>
    <font>
      <sz val="8"/>
      <name val="Meiryo UI"/>
      <family val="3"/>
      <charset val="128"/>
    </font>
    <font>
      <sz val="10"/>
      <color theme="0" tint="-0.34998626667073579"/>
      <name val="Meiryo UI"/>
      <family val="3"/>
      <charset val="128"/>
    </font>
    <font>
      <b/>
      <sz val="6"/>
      <name val="Meiryo UI"/>
      <family val="3"/>
      <charset val="128"/>
    </font>
    <font>
      <sz val="9"/>
      <name val="Meiryo UI"/>
      <family val="3"/>
      <charset val="128"/>
    </font>
    <font>
      <sz val="9"/>
      <color theme="1"/>
      <name val="Yu Gothic"/>
      <family val="2"/>
      <scheme val="minor"/>
    </font>
    <font>
      <u/>
      <sz val="11"/>
      <color theme="10"/>
      <name val="Meiryo UI"/>
      <family val="3"/>
      <charset val="128"/>
    </font>
    <font>
      <sz val="11"/>
      <color theme="1"/>
      <name val="Yu Gothic"/>
      <family val="2"/>
      <scheme val="minor"/>
    </font>
    <font>
      <sz val="11"/>
      <color theme="0"/>
      <name val="Meiryo UI"/>
      <family val="3"/>
      <charset val="128"/>
    </font>
    <font>
      <b/>
      <sz val="9"/>
      <color indexed="81"/>
      <name val="MS P ゴシック"/>
      <family val="3"/>
      <charset val="128"/>
    </font>
    <font>
      <u/>
      <sz val="9"/>
      <name val="Meiryo UI"/>
      <family val="3"/>
      <charset val="128"/>
    </font>
    <font>
      <b/>
      <sz val="10.5"/>
      <name val="Meiryo UI"/>
      <family val="3"/>
      <charset val="128"/>
    </font>
    <font>
      <b/>
      <sz val="10"/>
      <color theme="1"/>
      <name val="Meiryo UI"/>
      <family val="3"/>
      <charset val="128"/>
    </font>
    <font>
      <sz val="9"/>
      <color rgb="FF000000"/>
      <name val="Meiryo UI"/>
      <family val="3"/>
      <charset val="128"/>
    </font>
    <font>
      <b/>
      <sz val="12"/>
      <color rgb="FFFF0000"/>
      <name val="Meiryo UI"/>
      <family val="3"/>
      <charset val="128"/>
    </font>
    <font>
      <sz val="12"/>
      <color theme="1"/>
      <name val="Meiryo UI"/>
      <family val="3"/>
      <charset val="128"/>
    </font>
    <font>
      <sz val="12"/>
      <color theme="1"/>
      <name val="Yu Gothic"/>
      <family val="2"/>
      <scheme val="minor"/>
    </font>
    <font>
      <b/>
      <sz val="14"/>
      <color theme="1"/>
      <name val="Meiryo UI"/>
      <family val="3"/>
      <charset val="128"/>
    </font>
  </fonts>
  <fills count="7">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theme="4" tint="0.79998168889431442"/>
        <bgColor indexed="64"/>
      </patternFill>
    </fill>
    <fill>
      <patternFill patternType="solid">
        <fgColor rgb="FFFFFFCC"/>
        <bgColor indexed="64"/>
      </patternFill>
    </fill>
    <fill>
      <patternFill patternType="solid">
        <fgColor theme="0"/>
        <bgColor indexed="64"/>
      </patternFill>
    </fill>
  </fills>
  <borders count="6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Dashed">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Dashed">
        <color auto="1"/>
      </left>
      <right/>
      <top style="mediumDashed">
        <color auto="1"/>
      </top>
      <bottom/>
      <diagonal/>
    </border>
    <border>
      <left/>
      <right style="mediumDashed">
        <color auto="1"/>
      </right>
      <top style="thin">
        <color indexed="64"/>
      </top>
      <bottom style="thin">
        <color indexed="64"/>
      </bottom>
      <diagonal/>
    </border>
    <border>
      <left/>
      <right style="mediumDashed">
        <color auto="1"/>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Dashed">
        <color auto="1"/>
      </right>
      <top style="dotted">
        <color indexed="64"/>
      </top>
      <bottom style="dotted">
        <color indexed="64"/>
      </bottom>
      <diagonal/>
    </border>
    <border>
      <left/>
      <right/>
      <top style="double">
        <color auto="1"/>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tted">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Dashed">
        <color auto="1"/>
      </right>
      <top style="thick">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s>
  <cellStyleXfs count="6">
    <xf numFmtId="0" fontId="0" fillId="0" borderId="0"/>
    <xf numFmtId="0" fontId="3" fillId="0" borderId="0"/>
    <xf numFmtId="6" fontId="3" fillId="0" borderId="0" applyFont="0" applyFill="0" applyBorder="0" applyAlignment="0" applyProtection="0"/>
    <xf numFmtId="38" fontId="3" fillId="0" borderId="0" applyFont="0" applyFill="0" applyBorder="0" applyAlignment="0" applyProtection="0"/>
    <xf numFmtId="0" fontId="5" fillId="0" borderId="0" applyNumberFormat="0" applyFill="0" applyBorder="0" applyAlignment="0" applyProtection="0"/>
    <xf numFmtId="38" fontId="29" fillId="0" borderId="0" applyFont="0" applyFill="0" applyBorder="0" applyAlignment="0" applyProtection="0">
      <alignment vertical="center"/>
    </xf>
  </cellStyleXfs>
  <cellXfs count="291">
    <xf numFmtId="0" fontId="0" fillId="0" borderId="0" xfId="0"/>
    <xf numFmtId="0" fontId="6" fillId="0" borderId="1" xfId="0" applyFont="1" applyBorder="1" applyAlignment="1">
      <alignment vertical="center"/>
    </xf>
    <xf numFmtId="0" fontId="6" fillId="0" borderId="1" xfId="0" applyFont="1" applyBorder="1" applyAlignment="1">
      <alignment horizontal="right" vertical="center"/>
    </xf>
    <xf numFmtId="0" fontId="6" fillId="0" borderId="0" xfId="0" applyFont="1" applyAlignment="1">
      <alignment vertical="center"/>
    </xf>
    <xf numFmtId="58" fontId="9" fillId="0" borderId="0" xfId="0" applyNumberFormat="1" applyFont="1" applyAlignment="1">
      <alignment vertical="center"/>
    </xf>
    <xf numFmtId="58" fontId="8" fillId="0" borderId="0" xfId="0" applyNumberFormat="1" applyFont="1" applyAlignment="1">
      <alignment vertical="center"/>
    </xf>
    <xf numFmtId="0" fontId="10" fillId="0" borderId="0" xfId="0" applyFont="1"/>
    <xf numFmtId="0" fontId="7" fillId="0" borderId="0" xfId="0" applyFont="1"/>
    <xf numFmtId="0" fontId="13" fillId="0" borderId="0" xfId="0" applyFont="1" applyAlignment="1">
      <alignment vertical="center" wrapText="1"/>
    </xf>
    <xf numFmtId="0" fontId="6" fillId="0" borderId="0" xfId="0" applyFont="1" applyAlignment="1">
      <alignment vertical="top"/>
    </xf>
    <xf numFmtId="0" fontId="17" fillId="0" borderId="0" xfId="0" applyFont="1" applyAlignment="1">
      <alignment vertical="center"/>
    </xf>
    <xf numFmtId="0" fontId="6" fillId="0" borderId="0" xfId="0" applyFont="1"/>
    <xf numFmtId="0" fontId="14" fillId="0" borderId="0" xfId="0" applyFont="1" applyAlignment="1">
      <alignment vertical="center"/>
    </xf>
    <xf numFmtId="0" fontId="19" fillId="0" borderId="0" xfId="0" applyFont="1" applyAlignment="1">
      <alignment vertical="center"/>
    </xf>
    <xf numFmtId="49" fontId="15" fillId="0" borderId="0" xfId="0" applyNumberFormat="1" applyFont="1" applyAlignment="1">
      <alignment vertical="center"/>
    </xf>
    <xf numFmtId="0" fontId="11" fillId="0" borderId="0" xfId="0" applyFont="1" applyAlignment="1">
      <alignment vertical="center"/>
    </xf>
    <xf numFmtId="0" fontId="20" fillId="0" borderId="0" xfId="0" applyFont="1"/>
    <xf numFmtId="0" fontId="17" fillId="0" borderId="0" xfId="0" applyFont="1"/>
    <xf numFmtId="49" fontId="7" fillId="0" borderId="0" xfId="0" applyNumberFormat="1" applyFont="1" applyAlignment="1">
      <alignment horizontal="center" vertical="center"/>
    </xf>
    <xf numFmtId="49" fontId="7" fillId="0" borderId="0" xfId="0" applyNumberFormat="1" applyFont="1" applyAlignment="1">
      <alignment vertical="center"/>
    </xf>
    <xf numFmtId="0" fontId="17" fillId="0" borderId="25" xfId="0" applyFont="1" applyBorder="1"/>
    <xf numFmtId="0" fontId="7" fillId="0" borderId="0" xfId="0" applyFont="1" applyAlignment="1">
      <alignment horizontal="center" vertical="center"/>
    </xf>
    <xf numFmtId="0" fontId="23" fillId="0" borderId="0" xfId="0" applyFont="1"/>
    <xf numFmtId="0" fontId="17" fillId="0" borderId="27" xfId="0" applyFont="1" applyBorder="1"/>
    <xf numFmtId="177" fontId="6" fillId="0" borderId="0" xfId="0" applyNumberFormat="1" applyFont="1" applyAlignment="1">
      <alignment horizontal="left"/>
    </xf>
    <xf numFmtId="0" fontId="6" fillId="0" borderId="0" xfId="0" applyFont="1" applyAlignment="1">
      <alignment horizontal="center" vertical="center"/>
    </xf>
    <xf numFmtId="178" fontId="6" fillId="0" borderId="0" xfId="0" applyNumberFormat="1" applyFont="1" applyAlignment="1">
      <alignment horizontal="left"/>
    </xf>
    <xf numFmtId="179" fontId="6" fillId="0" borderId="0" xfId="0" applyNumberFormat="1" applyFont="1" applyAlignment="1">
      <alignment horizontal="left"/>
    </xf>
    <xf numFmtId="0" fontId="25" fillId="0" borderId="0" xfId="0" applyFont="1" applyAlignment="1">
      <alignment horizontal="center"/>
    </xf>
    <xf numFmtId="0" fontId="15" fillId="0" borderId="0" xfId="0" applyFont="1" applyAlignment="1">
      <alignment horizontal="center" vertical="center"/>
    </xf>
    <xf numFmtId="0" fontId="7" fillId="0" borderId="0" xfId="0" applyFont="1" applyAlignment="1">
      <alignment vertical="center"/>
    </xf>
    <xf numFmtId="0" fontId="7" fillId="0" borderId="4" xfId="0" applyFont="1" applyBorder="1"/>
    <xf numFmtId="0" fontId="7" fillId="0" borderId="5" xfId="0" applyFont="1" applyBorder="1" applyAlignment="1">
      <alignment horizontal="center" vertical="center"/>
    </xf>
    <xf numFmtId="0" fontId="7" fillId="2" borderId="5" xfId="0" applyFont="1" applyFill="1" applyBorder="1"/>
    <xf numFmtId="49" fontId="7" fillId="0" borderId="5" xfId="0" applyNumberFormat="1" applyFont="1" applyBorder="1"/>
    <xf numFmtId="49" fontId="28" fillId="0" borderId="5" xfId="4" applyNumberFormat="1" applyFont="1" applyBorder="1"/>
    <xf numFmtId="0" fontId="7" fillId="0" borderId="5" xfId="0" applyFont="1" applyBorder="1"/>
    <xf numFmtId="0" fontId="7" fillId="2" borderId="0" xfId="0" applyFont="1" applyFill="1" applyAlignment="1">
      <alignment horizontal="center" vertical="center"/>
    </xf>
    <xf numFmtId="0" fontId="7" fillId="0" borderId="5" xfId="0" applyFont="1" applyBorder="1" applyAlignment="1">
      <alignment vertical="center"/>
    </xf>
    <xf numFmtId="0" fontId="22" fillId="0" borderId="5" xfId="0" applyFont="1" applyBorder="1" applyAlignment="1">
      <alignment horizontal="center" vertical="center"/>
    </xf>
    <xf numFmtId="0" fontId="7" fillId="2" borderId="5" xfId="0" applyFont="1" applyFill="1" applyBorder="1" applyAlignment="1">
      <alignment horizontal="center" vertical="center"/>
    </xf>
    <xf numFmtId="49" fontId="6" fillId="0" borderId="0" xfId="0" applyNumberFormat="1" applyFont="1" applyAlignment="1">
      <alignment vertical="center"/>
    </xf>
    <xf numFmtId="0" fontId="6" fillId="0" borderId="0" xfId="0" applyFont="1" applyAlignment="1">
      <alignment horizontal="right" vertical="center"/>
    </xf>
    <xf numFmtId="58" fontId="6" fillId="0" borderId="0" xfId="0" applyNumberFormat="1" applyFont="1" applyAlignment="1">
      <alignment horizontal="center" vertical="center"/>
    </xf>
    <xf numFmtId="58" fontId="6" fillId="0" borderId="0" xfId="0" applyNumberFormat="1" applyFont="1" applyAlignment="1">
      <alignment horizontal="right" vertical="center"/>
    </xf>
    <xf numFmtId="176" fontId="6" fillId="0" borderId="0" xfId="0" applyNumberFormat="1" applyFont="1" applyAlignment="1" applyProtection="1">
      <alignment vertical="center" shrinkToFit="1"/>
      <protection locked="0"/>
    </xf>
    <xf numFmtId="58" fontId="6" fillId="0" borderId="0" xfId="0" applyNumberFormat="1" applyFont="1" applyAlignment="1">
      <alignment vertical="center"/>
    </xf>
    <xf numFmtId="0" fontId="30" fillId="3" borderId="5" xfId="0" applyFont="1" applyFill="1" applyBorder="1"/>
    <xf numFmtId="0" fontId="7" fillId="4" borderId="5" xfId="0" applyFont="1" applyFill="1" applyBorder="1"/>
    <xf numFmtId="0" fontId="26" fillId="0" borderId="0" xfId="0" applyFont="1"/>
    <xf numFmtId="0" fontId="16" fillId="0" borderId="0" xfId="0" applyFont="1" applyAlignment="1">
      <alignment vertical="top"/>
    </xf>
    <xf numFmtId="0" fontId="15" fillId="0" borderId="0" xfId="1" applyFont="1" applyAlignment="1">
      <alignment horizontal="center" vertical="center" shrinkToFit="1"/>
    </xf>
    <xf numFmtId="38" fontId="15" fillId="0" borderId="0" xfId="5" applyFont="1" applyBorder="1" applyAlignment="1">
      <alignment horizontal="center" vertical="center" shrinkToFit="1"/>
    </xf>
    <xf numFmtId="49" fontId="7" fillId="0" borderId="15" xfId="0" applyNumberFormat="1" applyFont="1" applyBorder="1" applyAlignment="1">
      <alignment vertical="center"/>
    </xf>
    <xf numFmtId="0" fontId="15" fillId="0" borderId="35" xfId="0" applyFont="1" applyBorder="1" applyAlignment="1">
      <alignment horizontal="center" vertical="center"/>
    </xf>
    <xf numFmtId="49" fontId="7" fillId="0" borderId="15" xfId="0" applyNumberFormat="1" applyFont="1" applyBorder="1" applyAlignment="1">
      <alignment horizontal="center" vertical="center"/>
    </xf>
    <xf numFmtId="0" fontId="15" fillId="0" borderId="15" xfId="1" applyFont="1" applyBorder="1" applyAlignment="1">
      <alignment horizontal="center" vertical="center" shrinkToFit="1"/>
    </xf>
    <xf numFmtId="38" fontId="15" fillId="0" borderId="15" xfId="5" applyFont="1" applyBorder="1" applyAlignment="1">
      <alignment horizontal="center" vertical="center" shrinkToFit="1"/>
    </xf>
    <xf numFmtId="0" fontId="7" fillId="0" borderId="24" xfId="0" applyFont="1" applyBorder="1"/>
    <xf numFmtId="0" fontId="17" fillId="0" borderId="26" xfId="0" applyFont="1" applyBorder="1"/>
    <xf numFmtId="0" fontId="17" fillId="0" borderId="28" xfId="0" applyFont="1" applyBorder="1"/>
    <xf numFmtId="0" fontId="17" fillId="0" borderId="46" xfId="0" applyFont="1" applyBorder="1"/>
    <xf numFmtId="49" fontId="7" fillId="0" borderId="46" xfId="0" applyNumberFormat="1" applyFont="1" applyBorder="1" applyAlignment="1">
      <alignment horizontal="center" vertical="center"/>
    </xf>
    <xf numFmtId="49" fontId="6" fillId="0" borderId="0" xfId="0" applyNumberFormat="1" applyFont="1" applyAlignment="1">
      <alignment vertical="top"/>
    </xf>
    <xf numFmtId="0" fontId="7" fillId="2" borderId="14" xfId="0" applyFont="1" applyFill="1" applyBorder="1" applyAlignment="1">
      <alignment vertical="center"/>
    </xf>
    <xf numFmtId="0" fontId="16" fillId="0" borderId="4"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15" fillId="0" borderId="9" xfId="0" applyFont="1" applyBorder="1" applyAlignment="1">
      <alignment vertical="center"/>
    </xf>
    <xf numFmtId="0" fontId="15" fillId="0" borderId="12" xfId="0" applyFont="1" applyBorder="1" applyAlignment="1">
      <alignment vertical="center"/>
    </xf>
    <xf numFmtId="0" fontId="15" fillId="0" borderId="6" xfId="0" applyFont="1" applyBorder="1" applyAlignment="1">
      <alignment vertical="center"/>
    </xf>
    <xf numFmtId="0" fontId="33" fillId="0" borderId="9" xfId="0" applyFont="1" applyBorder="1" applyAlignment="1">
      <alignment horizontal="left" vertical="top"/>
    </xf>
    <xf numFmtId="181" fontId="4" fillId="5" borderId="0" xfId="0" applyNumberFormat="1" applyFont="1" applyFill="1" applyAlignment="1">
      <alignment vertical="center"/>
    </xf>
    <xf numFmtId="181" fontId="4" fillId="5" borderId="33" xfId="0" applyNumberFormat="1" applyFont="1" applyFill="1" applyBorder="1" applyAlignment="1">
      <alignment vertical="center"/>
    </xf>
    <xf numFmtId="180" fontId="4" fillId="5" borderId="0" xfId="0" applyNumberFormat="1" applyFont="1" applyFill="1" applyAlignment="1">
      <alignment vertical="center"/>
    </xf>
    <xf numFmtId="182" fontId="4" fillId="5" borderId="0" xfId="0" applyNumberFormat="1" applyFont="1" applyFill="1" applyAlignment="1">
      <alignment vertical="center"/>
    </xf>
    <xf numFmtId="0" fontId="16" fillId="0" borderId="0" xfId="0" applyFont="1" applyAlignment="1" applyProtection="1">
      <alignment vertical="center"/>
      <protection locked="0"/>
    </xf>
    <xf numFmtId="0" fontId="6" fillId="0" borderId="0" xfId="0" applyFont="1" applyAlignment="1" applyProtection="1">
      <alignment vertical="center"/>
      <protection locked="0"/>
    </xf>
    <xf numFmtId="0" fontId="26" fillId="0" borderId="0" xfId="0" applyFont="1" applyProtection="1">
      <protection locked="0"/>
    </xf>
    <xf numFmtId="0" fontId="8" fillId="0" borderId="0" xfId="0" applyFont="1" applyAlignment="1" applyProtection="1">
      <alignment vertical="top"/>
      <protection locked="0"/>
    </xf>
    <xf numFmtId="0" fontId="8" fillId="0" borderId="0" xfId="0" applyFont="1" applyProtection="1">
      <protection locked="0"/>
    </xf>
    <xf numFmtId="0" fontId="10" fillId="0" borderId="0" xfId="0" applyFont="1" applyProtection="1">
      <protection locked="0"/>
    </xf>
    <xf numFmtId="0" fontId="16" fillId="0" borderId="0" xfId="0" applyFont="1" applyAlignment="1" applyProtection="1">
      <alignment vertical="top"/>
      <protection locked="0"/>
    </xf>
    <xf numFmtId="0" fontId="6" fillId="0" borderId="0" xfId="0" applyFont="1" applyAlignment="1" applyProtection="1">
      <alignment vertical="top"/>
      <protection locked="0"/>
    </xf>
    <xf numFmtId="0" fontId="27" fillId="2" borderId="5" xfId="0" applyFont="1" applyFill="1" applyBorder="1" applyAlignment="1" applyProtection="1">
      <alignment horizontal="center" vertical="center"/>
      <protection locked="0"/>
    </xf>
    <xf numFmtId="0" fontId="27" fillId="2" borderId="5" xfId="0" applyFont="1" applyFill="1" applyBorder="1" applyAlignment="1" applyProtection="1">
      <alignment vertical="center"/>
      <protection locked="0"/>
    </xf>
    <xf numFmtId="0" fontId="26" fillId="0" borderId="5" xfId="0" applyFont="1" applyBorder="1" applyAlignment="1" applyProtection="1">
      <alignment vertical="center"/>
      <protection locked="0"/>
    </xf>
    <xf numFmtId="0" fontId="26" fillId="0" borderId="0" xfId="0" applyFont="1" applyAlignment="1" applyProtection="1">
      <alignment vertical="center"/>
      <protection locked="0"/>
    </xf>
    <xf numFmtId="0" fontId="0" fillId="0" borderId="5" xfId="0" applyBorder="1" applyProtection="1">
      <protection locked="0"/>
    </xf>
    <xf numFmtId="0" fontId="0" fillId="0" borderId="5" xfId="0" applyBorder="1" applyAlignment="1" applyProtection="1">
      <alignment horizontal="center" vertical="center"/>
      <protection locked="0"/>
    </xf>
    <xf numFmtId="0" fontId="0" fillId="0" borderId="0" xfId="0" applyProtection="1">
      <protection locked="0"/>
    </xf>
    <xf numFmtId="0" fontId="16" fillId="0" borderId="0" xfId="0" applyFont="1" applyProtection="1">
      <protection locked="0"/>
    </xf>
    <xf numFmtId="0" fontId="6" fillId="0" borderId="0" xfId="0" applyFont="1" applyProtection="1">
      <protection locked="0"/>
    </xf>
    <xf numFmtId="0" fontId="23" fillId="0" borderId="0" xfId="0" applyFont="1" applyAlignment="1" applyProtection="1">
      <alignment vertical="center"/>
      <protection locked="0"/>
    </xf>
    <xf numFmtId="0" fontId="7" fillId="0" borderId="0" xfId="0" applyFont="1" applyProtection="1">
      <protection locked="0"/>
    </xf>
    <xf numFmtId="0" fontId="17" fillId="0" borderId="0" xfId="0" applyFont="1" applyAlignment="1" applyProtection="1">
      <alignment vertical="center"/>
      <protection locked="0"/>
    </xf>
    <xf numFmtId="0" fontId="18" fillId="0" borderId="0" xfId="0" applyFont="1" applyAlignment="1" applyProtection="1">
      <alignment vertical="center"/>
      <protection locked="0"/>
    </xf>
    <xf numFmtId="0" fontId="21" fillId="0" borderId="5" xfId="0" applyFont="1" applyBorder="1" applyProtection="1">
      <protection locked="0"/>
    </xf>
    <xf numFmtId="0" fontId="8" fillId="0" borderId="0" xfId="0" applyFont="1" applyAlignment="1" applyProtection="1">
      <alignment vertical="center"/>
      <protection locked="0"/>
    </xf>
    <xf numFmtId="0" fontId="11" fillId="0" borderId="0" xfId="0" applyFont="1" applyAlignment="1" applyProtection="1">
      <alignment vertical="center"/>
      <protection locked="0"/>
    </xf>
    <xf numFmtId="0" fontId="21" fillId="0" borderId="0" xfId="0" applyFont="1" applyProtection="1">
      <protection locked="0"/>
    </xf>
    <xf numFmtId="0" fontId="20" fillId="0" borderId="0" xfId="0" applyFont="1" applyProtection="1">
      <protection locked="0"/>
    </xf>
    <xf numFmtId="0" fontId="17" fillId="0" borderId="0" xfId="0" applyFont="1" applyProtection="1">
      <protection locked="0"/>
    </xf>
    <xf numFmtId="0" fontId="26" fillId="0" borderId="0" xfId="0" applyFont="1" applyAlignment="1" applyProtection="1">
      <alignment horizontal="left" vertical="center"/>
      <protection locked="0"/>
    </xf>
    <xf numFmtId="0" fontId="27" fillId="0" borderId="0" xfId="0" applyFont="1" applyAlignment="1" applyProtection="1">
      <alignment horizontal="left"/>
      <protection locked="0"/>
    </xf>
    <xf numFmtId="0" fontId="23" fillId="0" borderId="0" xfId="0" applyFont="1" applyProtection="1">
      <protection locked="0"/>
    </xf>
    <xf numFmtId="0" fontId="7" fillId="0" borderId="5" xfId="0" applyFont="1" applyBorder="1" applyAlignment="1">
      <alignment wrapText="1"/>
    </xf>
    <xf numFmtId="0" fontId="17" fillId="0" borderId="47" xfId="0" applyFont="1" applyBorder="1" applyAlignment="1">
      <alignment horizontal="center" vertical="center"/>
    </xf>
    <xf numFmtId="0" fontId="16" fillId="0" borderId="0" xfId="0" applyFont="1" applyAlignment="1">
      <alignment vertical="center"/>
    </xf>
    <xf numFmtId="0" fontId="22" fillId="6" borderId="21" xfId="0" applyFont="1" applyFill="1" applyBorder="1" applyAlignment="1">
      <alignment horizontal="left" vertical="center" shrinkToFit="1"/>
    </xf>
    <xf numFmtId="0" fontId="22" fillId="6" borderId="48" xfId="0" applyFont="1" applyFill="1" applyBorder="1" applyAlignment="1">
      <alignment horizontal="left" vertical="center" shrinkToFit="1"/>
    </xf>
    <xf numFmtId="0" fontId="34" fillId="6" borderId="17" xfId="0" applyFont="1" applyFill="1" applyBorder="1" applyAlignment="1">
      <alignment horizontal="left" vertical="center" shrinkToFit="1"/>
    </xf>
    <xf numFmtId="0" fontId="12" fillId="0" borderId="0" xfId="0" applyFont="1" applyAlignment="1">
      <alignment vertical="center" wrapText="1"/>
    </xf>
    <xf numFmtId="0" fontId="36" fillId="0" borderId="0" xfId="0" applyFont="1" applyAlignment="1">
      <alignment vertical="center"/>
    </xf>
    <xf numFmtId="0" fontId="15" fillId="0" borderId="3" xfId="0" applyFont="1" applyBorder="1" applyAlignment="1">
      <alignment vertical="center" wrapText="1"/>
    </xf>
    <xf numFmtId="0" fontId="15" fillId="0" borderId="5" xfId="0" applyFont="1" applyBorder="1" applyAlignment="1">
      <alignment vertical="center" wrapText="1"/>
    </xf>
    <xf numFmtId="0" fontId="15" fillId="0" borderId="36" xfId="0" applyFont="1" applyBorder="1" applyAlignment="1">
      <alignment vertical="center" wrapText="1"/>
    </xf>
    <xf numFmtId="0" fontId="15" fillId="0" borderId="41" xfId="0" applyFont="1" applyBorder="1" applyAlignment="1">
      <alignment horizontal="center" vertical="center"/>
    </xf>
    <xf numFmtId="49" fontId="37" fillId="0" borderId="60" xfId="0" applyNumberFormat="1" applyFont="1" applyBorder="1" applyAlignment="1">
      <alignment horizontal="center" vertical="center"/>
    </xf>
    <xf numFmtId="49" fontId="15" fillId="0" borderId="3" xfId="0" applyNumberFormat="1" applyFont="1" applyBorder="1" applyAlignment="1" applyProtection="1">
      <alignment vertical="center" wrapText="1"/>
      <protection locked="0"/>
    </xf>
    <xf numFmtId="0" fontId="21" fillId="6" borderId="48" xfId="0" applyFont="1" applyFill="1" applyBorder="1" applyAlignment="1">
      <alignment vertical="center" shrinkToFit="1"/>
    </xf>
    <xf numFmtId="0" fontId="20" fillId="6" borderId="2" xfId="0" applyFont="1" applyFill="1" applyBorder="1" applyAlignment="1">
      <alignment vertical="center" shrinkToFit="1"/>
    </xf>
    <xf numFmtId="0" fontId="20" fillId="6" borderId="17" xfId="0" applyFont="1" applyFill="1" applyBorder="1" applyAlignment="1">
      <alignment vertical="center" shrinkToFi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0" xfId="0" applyFont="1" applyAlignment="1">
      <alignment horizontal="center" vertical="center" wrapText="1"/>
    </xf>
    <xf numFmtId="0" fontId="12" fillId="0" borderId="10"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1" xfId="0" applyFont="1" applyBorder="1" applyAlignment="1">
      <alignment horizontal="center" vertical="center" wrapText="1"/>
    </xf>
    <xf numFmtId="0" fontId="8" fillId="0" borderId="7" xfId="0" applyFont="1" applyBorder="1" applyAlignment="1">
      <alignment horizontal="right" vertical="top" wrapText="1"/>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61" xfId="0" applyFont="1" applyBorder="1" applyAlignment="1">
      <alignment horizontal="center" vertical="center"/>
    </xf>
    <xf numFmtId="0" fontId="15" fillId="0" borderId="62" xfId="0" applyFont="1" applyBorder="1" applyAlignment="1">
      <alignment horizontal="center" vertical="center"/>
    </xf>
    <xf numFmtId="0" fontId="15" fillId="0" borderId="63" xfId="0" applyFont="1" applyBorder="1" applyAlignment="1">
      <alignment horizontal="center" vertical="center"/>
    </xf>
    <xf numFmtId="49" fontId="37" fillId="5" borderId="2" xfId="0" applyNumberFormat="1" applyFont="1" applyFill="1" applyBorder="1" applyAlignment="1" applyProtection="1">
      <alignment horizontal="center" vertical="center" shrinkToFit="1"/>
      <protection locked="0"/>
    </xf>
    <xf numFmtId="49" fontId="37" fillId="5" borderId="3" xfId="0" applyNumberFormat="1" applyFont="1" applyFill="1" applyBorder="1" applyAlignment="1" applyProtection="1">
      <alignment horizontal="center" vertical="center" shrinkToFit="1"/>
      <protection locked="0"/>
    </xf>
    <xf numFmtId="49" fontId="37" fillId="5" borderId="4" xfId="0" applyNumberFormat="1" applyFont="1" applyFill="1" applyBorder="1" applyAlignment="1" applyProtection="1">
      <alignment horizontal="center" vertical="center" shrinkToFit="1"/>
      <protection locked="0"/>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49" fontId="8" fillId="5" borderId="2" xfId="0" applyNumberFormat="1" applyFont="1" applyFill="1" applyBorder="1" applyAlignment="1" applyProtection="1">
      <alignment horizontal="center" vertical="center"/>
      <protection locked="0"/>
    </xf>
    <xf numFmtId="49" fontId="8" fillId="5" borderId="3" xfId="0" applyNumberFormat="1" applyFont="1" applyFill="1" applyBorder="1" applyAlignment="1" applyProtection="1">
      <alignment horizontal="center" vertical="center"/>
      <protection locked="0"/>
    </xf>
    <xf numFmtId="49" fontId="8" fillId="5" borderId="4" xfId="0" applyNumberFormat="1" applyFont="1" applyFill="1" applyBorder="1" applyAlignment="1" applyProtection="1">
      <alignment horizontal="center" vertical="center"/>
      <protection locked="0"/>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37" fillId="5" borderId="3" xfId="0" applyFont="1" applyFill="1" applyBorder="1" applyAlignment="1">
      <alignment horizontal="center" vertical="center"/>
    </xf>
    <xf numFmtId="0" fontId="37" fillId="5" borderId="36" xfId="0" applyFont="1" applyFill="1" applyBorder="1" applyAlignment="1">
      <alignment horizontal="center" vertical="center"/>
    </xf>
    <xf numFmtId="0" fontId="37" fillId="5" borderId="2" xfId="0" applyFont="1" applyFill="1" applyBorder="1" applyAlignment="1">
      <alignment horizontal="center" vertical="center"/>
    </xf>
    <xf numFmtId="49" fontId="15" fillId="0" borderId="3" xfId="0" applyNumberFormat="1" applyFont="1" applyBorder="1" applyAlignment="1" applyProtection="1">
      <alignment horizontal="center" vertical="center" wrapText="1"/>
      <protection locked="0"/>
    </xf>
    <xf numFmtId="0" fontId="15" fillId="0" borderId="3" xfId="0" applyFont="1" applyBorder="1" applyAlignment="1">
      <alignment horizontal="left" vertical="center" wrapText="1"/>
    </xf>
    <xf numFmtId="49" fontId="15" fillId="0" borderId="40" xfId="0" applyNumberFormat="1" applyFont="1" applyBorder="1" applyAlignment="1" applyProtection="1">
      <alignment horizontal="right" vertical="center"/>
      <protection locked="0"/>
    </xf>
    <xf numFmtId="49" fontId="38" fillId="0" borderId="41" xfId="0" applyNumberFormat="1" applyFont="1" applyBorder="1" applyAlignment="1" applyProtection="1">
      <alignment horizontal="right" vertical="center"/>
      <protection locked="0"/>
    </xf>
    <xf numFmtId="0" fontId="15" fillId="0" borderId="40" xfId="0" applyFont="1" applyBorder="1" applyAlignment="1">
      <alignment horizontal="center" vertical="center"/>
    </xf>
    <xf numFmtId="0" fontId="15" fillId="0" borderId="41" xfId="0" applyFont="1" applyBorder="1" applyAlignment="1">
      <alignment horizontal="center" vertical="center"/>
    </xf>
    <xf numFmtId="0" fontId="15" fillId="0" borderId="42" xfId="0" applyFont="1" applyBorder="1" applyAlignment="1">
      <alignment horizontal="center" vertical="center"/>
    </xf>
    <xf numFmtId="49" fontId="7" fillId="6" borderId="16" xfId="0" applyNumberFormat="1" applyFont="1" applyFill="1" applyBorder="1" applyAlignment="1" applyProtection="1">
      <alignment horizontal="center" vertical="center" shrinkToFit="1"/>
      <protection locked="0"/>
    </xf>
    <xf numFmtId="49" fontId="7" fillId="6" borderId="19" xfId="0" applyNumberFormat="1" applyFont="1" applyFill="1" applyBorder="1" applyAlignment="1" applyProtection="1">
      <alignment horizontal="center" vertical="center" shrinkToFit="1"/>
      <protection locked="0"/>
    </xf>
    <xf numFmtId="49" fontId="7" fillId="6" borderId="22" xfId="0" applyNumberFormat="1" applyFont="1" applyFill="1" applyBorder="1" applyAlignment="1" applyProtection="1">
      <alignment horizontal="center" vertical="center" shrinkToFit="1"/>
      <protection locked="0"/>
    </xf>
    <xf numFmtId="0" fontId="8" fillId="0" borderId="53" xfId="0" applyFont="1" applyBorder="1" applyAlignment="1">
      <alignment horizontal="left" vertical="center"/>
    </xf>
    <xf numFmtId="0" fontId="8" fillId="0" borderId="3" xfId="0" applyFont="1" applyBorder="1" applyAlignment="1">
      <alignment horizontal="left" vertical="center"/>
    </xf>
    <xf numFmtId="0" fontId="22" fillId="0" borderId="31" xfId="0" applyFont="1" applyBorder="1" applyAlignment="1">
      <alignment horizontal="left" vertical="center"/>
    </xf>
    <xf numFmtId="0" fontId="22" fillId="0" borderId="1" xfId="0" applyFont="1" applyBorder="1" applyAlignment="1">
      <alignment horizontal="left" vertical="center"/>
    </xf>
    <xf numFmtId="0" fontId="22" fillId="0" borderId="34" xfId="0" applyFont="1" applyBorder="1" applyAlignment="1">
      <alignment horizontal="left" vertical="center"/>
    </xf>
    <xf numFmtId="0" fontId="22" fillId="0" borderId="30" xfId="0" applyFont="1" applyBorder="1" applyAlignment="1">
      <alignment horizontal="left" vertical="center"/>
    </xf>
    <xf numFmtId="0" fontId="22" fillId="0" borderId="0" xfId="0" applyFont="1" applyAlignment="1">
      <alignment horizontal="left" vertical="center"/>
    </xf>
    <xf numFmtId="0" fontId="22" fillId="0" borderId="33" xfId="0" applyFont="1" applyBorder="1" applyAlignment="1">
      <alignment horizontal="left" vertical="center"/>
    </xf>
    <xf numFmtId="0" fontId="22" fillId="0" borderId="29" xfId="0" applyFont="1" applyBorder="1" applyAlignment="1">
      <alignment horizontal="left" vertical="center"/>
    </xf>
    <xf numFmtId="0" fontId="22" fillId="0" borderId="7" xfId="0" applyFont="1" applyBorder="1" applyAlignment="1">
      <alignment horizontal="left" vertical="center"/>
    </xf>
    <xf numFmtId="0" fontId="22" fillId="0" borderId="32" xfId="0" applyFont="1" applyBorder="1" applyAlignment="1">
      <alignment horizontal="lef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15" fillId="0" borderId="59" xfId="0" applyFont="1" applyBorder="1" applyAlignment="1">
      <alignment horizontal="center" vertical="center"/>
    </xf>
    <xf numFmtId="0" fontId="15" fillId="0" borderId="58" xfId="0" applyFont="1" applyBorder="1" applyAlignment="1">
      <alignment horizontal="center" vertical="center"/>
    </xf>
    <xf numFmtId="49" fontId="7" fillId="0" borderId="48" xfId="0" applyNumberFormat="1" applyFont="1" applyBorder="1" applyAlignment="1" applyProtection="1">
      <alignment horizontal="center" vertical="center" shrinkToFit="1"/>
      <protection locked="0"/>
    </xf>
    <xf numFmtId="49" fontId="7" fillId="0" borderId="22" xfId="0" applyNumberFormat="1" applyFont="1" applyBorder="1" applyAlignment="1" applyProtection="1">
      <alignment horizontal="center" vertical="center" shrinkToFit="1"/>
      <protection locked="0"/>
    </xf>
    <xf numFmtId="49" fontId="7" fillId="0" borderId="54" xfId="0" applyNumberFormat="1" applyFont="1" applyBorder="1" applyAlignment="1" applyProtection="1">
      <alignment horizontal="center" vertical="center" shrinkToFit="1"/>
      <protection locked="0"/>
    </xf>
    <xf numFmtId="49" fontId="7" fillId="0" borderId="51" xfId="0" applyNumberFormat="1" applyFont="1" applyBorder="1" applyAlignment="1" applyProtection="1">
      <alignment horizontal="center" vertical="center" shrinkToFit="1"/>
      <protection locked="0"/>
    </xf>
    <xf numFmtId="49" fontId="7" fillId="0" borderId="18" xfId="0" applyNumberFormat="1" applyFont="1" applyBorder="1" applyAlignment="1" applyProtection="1">
      <alignment horizontal="center" vertical="center" shrinkToFit="1"/>
      <protection locked="0"/>
    </xf>
    <xf numFmtId="49" fontId="7" fillId="0" borderId="55" xfId="0" applyNumberFormat="1" applyFont="1" applyBorder="1" applyAlignment="1" applyProtection="1">
      <alignment horizontal="center" vertical="center" shrinkToFit="1"/>
      <protection locked="0"/>
    </xf>
    <xf numFmtId="49" fontId="16" fillId="6" borderId="3" xfId="0" applyNumberFormat="1" applyFont="1" applyFill="1" applyBorder="1" applyAlignment="1" applyProtection="1">
      <alignment horizontal="center" vertical="center" shrinkToFit="1"/>
      <protection locked="0"/>
    </xf>
    <xf numFmtId="49" fontId="16" fillId="6" borderId="4" xfId="0" applyNumberFormat="1" applyFont="1" applyFill="1" applyBorder="1" applyAlignment="1" applyProtection="1">
      <alignment horizontal="center" vertical="center" shrinkToFit="1"/>
      <protection locked="0"/>
    </xf>
    <xf numFmtId="0" fontId="21" fillId="0" borderId="5" xfId="0" applyFont="1" applyBorder="1" applyAlignment="1">
      <alignment horizontal="center" vertical="center"/>
    </xf>
    <xf numFmtId="0" fontId="15" fillId="0" borderId="47" xfId="0" applyFont="1" applyBorder="1" applyAlignment="1">
      <alignment horizontal="center" vertical="center"/>
    </xf>
    <xf numFmtId="0" fontId="15" fillId="0" borderId="50" xfId="0" applyFont="1" applyBorder="1" applyAlignment="1">
      <alignment horizontal="center" vertical="center"/>
    </xf>
    <xf numFmtId="49" fontId="7" fillId="0" borderId="49" xfId="0" applyNumberFormat="1" applyFont="1" applyBorder="1" applyAlignment="1" applyProtection="1">
      <alignment horizontal="center" vertical="center" shrinkToFit="1"/>
      <protection locked="0"/>
    </xf>
    <xf numFmtId="49" fontId="7" fillId="0" borderId="52" xfId="0" applyNumberFormat="1" applyFont="1" applyBorder="1" applyAlignment="1" applyProtection="1">
      <alignment horizontal="center" vertical="center" shrinkToFit="1"/>
      <protection locked="0"/>
    </xf>
    <xf numFmtId="49" fontId="7" fillId="6" borderId="16" xfId="0" applyNumberFormat="1" applyFont="1" applyFill="1" applyBorder="1" applyAlignment="1" applyProtection="1">
      <alignment vertical="center" shrinkToFit="1"/>
      <protection locked="0"/>
    </xf>
    <xf numFmtId="49" fontId="7" fillId="6" borderId="19" xfId="0" applyNumberFormat="1" applyFont="1" applyFill="1" applyBorder="1" applyAlignment="1" applyProtection="1">
      <alignment vertical="center" shrinkToFit="1"/>
      <protection locked="0"/>
    </xf>
    <xf numFmtId="49" fontId="7" fillId="6" borderId="20"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0" fontId="15" fillId="0" borderId="38" xfId="0" applyFont="1" applyBorder="1" applyAlignment="1">
      <alignment horizontal="center" vertical="center"/>
    </xf>
    <xf numFmtId="0" fontId="15" fillId="0" borderId="39" xfId="0" applyFont="1" applyBorder="1" applyAlignment="1">
      <alignment horizontal="center" vertical="center"/>
    </xf>
    <xf numFmtId="0" fontId="37" fillId="0" borderId="39" xfId="0" applyFont="1" applyBorder="1" applyAlignment="1">
      <alignment horizontal="center" vertical="center"/>
    </xf>
    <xf numFmtId="49" fontId="37" fillId="0" borderId="40" xfId="0" applyNumberFormat="1" applyFont="1" applyBorder="1" applyAlignment="1" applyProtection="1">
      <alignment horizontal="center" vertical="center"/>
      <protection locked="0"/>
    </xf>
    <xf numFmtId="49" fontId="37" fillId="0" borderId="41" xfId="0" applyNumberFormat="1" applyFont="1" applyBorder="1" applyAlignment="1" applyProtection="1">
      <alignment horizontal="center" vertical="center"/>
      <protection locked="0"/>
    </xf>
    <xf numFmtId="49" fontId="37" fillId="0" borderId="41" xfId="0" applyNumberFormat="1" applyFont="1" applyBorder="1" applyAlignment="1" applyProtection="1">
      <alignment horizontal="right" vertical="center"/>
      <protection locked="0"/>
    </xf>
    <xf numFmtId="0" fontId="7" fillId="0" borderId="5" xfId="0" applyFont="1" applyBorder="1" applyAlignment="1">
      <alignment horizontal="center" vertical="center"/>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3" fontId="7" fillId="0" borderId="2" xfId="0" applyNumberFormat="1" applyFont="1" applyBorder="1" applyAlignment="1" applyProtection="1">
      <alignment horizontal="center" vertical="center" shrinkToFit="1"/>
      <protection locked="0"/>
    </xf>
    <xf numFmtId="3" fontId="7" fillId="0" borderId="3" xfId="0" applyNumberFormat="1" applyFont="1" applyBorder="1" applyAlignment="1" applyProtection="1">
      <alignment horizontal="center" vertical="center" shrinkToFit="1"/>
      <protection locked="0"/>
    </xf>
    <xf numFmtId="3" fontId="7" fillId="0" borderId="2" xfId="0" applyNumberFormat="1" applyFont="1" applyBorder="1" applyAlignment="1" applyProtection="1">
      <alignment horizontal="center" vertical="center"/>
      <protection locked="0"/>
    </xf>
    <xf numFmtId="3" fontId="7" fillId="0" borderId="3" xfId="0" applyNumberFormat="1" applyFont="1" applyBorder="1" applyAlignment="1" applyProtection="1">
      <alignment horizontal="center" vertical="center"/>
      <protection locked="0"/>
    </xf>
    <xf numFmtId="0" fontId="24" fillId="0" borderId="0" xfId="0" applyFont="1" applyAlignment="1">
      <alignment horizontal="right" vertical="center"/>
    </xf>
    <xf numFmtId="0" fontId="27" fillId="0" borderId="5" xfId="0" applyFont="1" applyBorder="1" applyAlignment="1" applyProtection="1">
      <alignment horizontal="left"/>
      <protection locked="0"/>
    </xf>
    <xf numFmtId="176" fontId="6" fillId="0" borderId="0" xfId="0" applyNumberFormat="1" applyFont="1" applyAlignment="1" applyProtection="1">
      <alignment horizontal="center" vertical="center" shrinkToFit="1"/>
      <protection locked="0"/>
    </xf>
    <xf numFmtId="0" fontId="22" fillId="0" borderId="31" xfId="0" applyFont="1" applyBorder="1" applyAlignment="1">
      <alignment horizontal="left" vertical="center" shrinkToFit="1"/>
    </xf>
    <xf numFmtId="0" fontId="22" fillId="0" borderId="1" xfId="0" applyFont="1" applyBorder="1" applyAlignment="1">
      <alignment horizontal="left" vertical="center" shrinkToFit="1"/>
    </xf>
    <xf numFmtId="0" fontId="22" fillId="0" borderId="11" xfId="0" applyFont="1" applyBorder="1" applyAlignment="1">
      <alignment horizontal="left" vertical="center" shrinkToFit="1"/>
    </xf>
    <xf numFmtId="0" fontId="22" fillId="0" borderId="30" xfId="0" applyFont="1" applyBorder="1" applyAlignment="1">
      <alignment horizontal="left" vertical="center" shrinkToFit="1"/>
    </xf>
    <xf numFmtId="0" fontId="22" fillId="0" borderId="0" xfId="0" applyFont="1" applyAlignment="1">
      <alignment horizontal="left" vertical="center" shrinkToFit="1"/>
    </xf>
    <xf numFmtId="0" fontId="22" fillId="0" borderId="10" xfId="0" applyFont="1" applyBorder="1" applyAlignment="1">
      <alignment horizontal="left" vertical="center" shrinkToFit="1"/>
    </xf>
    <xf numFmtId="0" fontId="22" fillId="0" borderId="29" xfId="0" applyFont="1" applyBorder="1" applyAlignment="1">
      <alignment horizontal="left" vertical="center" shrinkToFit="1"/>
    </xf>
    <xf numFmtId="0" fontId="22" fillId="0" borderId="7" xfId="0" applyFont="1" applyBorder="1" applyAlignment="1">
      <alignment horizontal="left" vertical="center" shrinkToFit="1"/>
    </xf>
    <xf numFmtId="0" fontId="22" fillId="0" borderId="8" xfId="0" applyFont="1" applyBorder="1" applyAlignment="1">
      <alignment horizontal="left" vertical="center" shrinkToFit="1"/>
    </xf>
    <xf numFmtId="0" fontId="8" fillId="0" borderId="5" xfId="0" applyFont="1" applyBorder="1" applyAlignment="1">
      <alignment horizontal="center" vertical="center"/>
    </xf>
    <xf numFmtId="0" fontId="15" fillId="0" borderId="7" xfId="0" applyFont="1" applyBorder="1" applyAlignment="1">
      <alignment horizontal="left" vertical="center"/>
    </xf>
    <xf numFmtId="0" fontId="15" fillId="0" borderId="32" xfId="0" applyFont="1" applyBorder="1" applyAlignment="1">
      <alignment horizontal="left" vertical="center"/>
    </xf>
    <xf numFmtId="0" fontId="15" fillId="0" borderId="0" xfId="0" applyFont="1" applyAlignment="1">
      <alignment horizontal="left" vertical="center"/>
    </xf>
    <xf numFmtId="0" fontId="15" fillId="0" borderId="33" xfId="0" applyFont="1" applyBorder="1" applyAlignment="1">
      <alignment horizontal="left" vertical="center"/>
    </xf>
    <xf numFmtId="0" fontId="15" fillId="0" borderId="1" xfId="0" applyFont="1" applyBorder="1" applyAlignment="1">
      <alignment horizontal="left" vertical="center"/>
    </xf>
    <xf numFmtId="0" fontId="15" fillId="0" borderId="34" xfId="0" applyFont="1" applyBorder="1" applyAlignment="1">
      <alignment horizontal="left" vertical="center"/>
    </xf>
    <xf numFmtId="49" fontId="39" fillId="5" borderId="2" xfId="0" applyNumberFormat="1" applyFont="1" applyFill="1" applyBorder="1" applyAlignment="1" applyProtection="1">
      <alignment horizontal="center" vertical="center" shrinkToFit="1"/>
      <protection locked="0"/>
    </xf>
    <xf numFmtId="49" fontId="39" fillId="5" borderId="3" xfId="0" applyNumberFormat="1" applyFont="1" applyFill="1" applyBorder="1" applyAlignment="1" applyProtection="1">
      <alignment horizontal="center" vertical="center" shrinkToFit="1"/>
      <protection locked="0"/>
    </xf>
    <xf numFmtId="49" fontId="39" fillId="5" borderId="4" xfId="0" applyNumberFormat="1" applyFont="1" applyFill="1" applyBorder="1" applyAlignment="1" applyProtection="1">
      <alignment horizontal="center" vertical="center" shrinkToFit="1"/>
      <protection locked="0"/>
    </xf>
    <xf numFmtId="49" fontId="7" fillId="5" borderId="2" xfId="0" applyNumberFormat="1" applyFont="1" applyFill="1" applyBorder="1" applyAlignment="1" applyProtection="1">
      <alignment horizontal="center" vertical="center" shrinkToFit="1"/>
      <protection locked="0"/>
    </xf>
    <xf numFmtId="49" fontId="7" fillId="5" borderId="3" xfId="0" applyNumberFormat="1" applyFont="1" applyFill="1" applyBorder="1" applyAlignment="1" applyProtection="1">
      <alignment horizontal="center" vertical="center" shrinkToFit="1"/>
      <protection locked="0"/>
    </xf>
    <xf numFmtId="49" fontId="7" fillId="5" borderId="4" xfId="0" applyNumberFormat="1" applyFont="1" applyFill="1" applyBorder="1" applyAlignment="1" applyProtection="1">
      <alignment horizontal="center" vertical="center" shrinkToFit="1"/>
      <protection locked="0"/>
    </xf>
    <xf numFmtId="49" fontId="7" fillId="5" borderId="2" xfId="0" applyNumberFormat="1" applyFont="1" applyFill="1" applyBorder="1" applyAlignment="1" applyProtection="1">
      <alignment vertical="center" shrinkToFit="1"/>
      <protection locked="0"/>
    </xf>
    <xf numFmtId="49" fontId="7" fillId="5" borderId="3" xfId="0" applyNumberFormat="1" applyFont="1" applyFill="1" applyBorder="1" applyAlignment="1" applyProtection="1">
      <alignment vertical="center" shrinkToFit="1"/>
      <protection locked="0"/>
    </xf>
    <xf numFmtId="49" fontId="7" fillId="5" borderId="4" xfId="0" applyNumberFormat="1" applyFont="1" applyFill="1" applyBorder="1" applyAlignment="1" applyProtection="1">
      <alignment vertical="center" shrinkToFit="1"/>
      <protection locked="0"/>
    </xf>
    <xf numFmtId="0" fontId="11" fillId="5" borderId="2" xfId="0" applyFont="1" applyFill="1" applyBorder="1" applyAlignment="1" applyProtection="1">
      <alignment horizontal="center" vertical="center" shrinkToFit="1"/>
      <protection locked="0"/>
    </xf>
    <xf numFmtId="0" fontId="11" fillId="5" borderId="3" xfId="0" applyFont="1" applyFill="1" applyBorder="1" applyAlignment="1" applyProtection="1">
      <alignment horizontal="center" vertical="center" shrinkToFit="1"/>
      <protection locked="0"/>
    </xf>
    <xf numFmtId="49" fontId="39" fillId="5" borderId="2" xfId="0" applyNumberFormat="1" applyFont="1" applyFill="1" applyBorder="1" applyAlignment="1" applyProtection="1">
      <alignment vertical="center" shrinkToFit="1"/>
      <protection locked="0"/>
    </xf>
    <xf numFmtId="49" fontId="39" fillId="5" borderId="3" xfId="0" applyNumberFormat="1" applyFont="1" applyFill="1" applyBorder="1" applyAlignment="1" applyProtection="1">
      <alignment vertical="center" shrinkToFit="1"/>
      <protection locked="0"/>
    </xf>
    <xf numFmtId="49" fontId="39" fillId="5" borderId="4" xfId="0" applyNumberFormat="1" applyFont="1" applyFill="1" applyBorder="1" applyAlignment="1" applyProtection="1">
      <alignment vertical="center" shrinkToFit="1"/>
      <protection locked="0"/>
    </xf>
    <xf numFmtId="0" fontId="6" fillId="0" borderId="1" xfId="0" applyFont="1" applyBorder="1" applyAlignment="1" applyProtection="1">
      <alignment vertical="center"/>
      <protection locked="0"/>
    </xf>
    <xf numFmtId="0" fontId="7" fillId="0" borderId="1" xfId="0" applyFont="1" applyBorder="1" applyAlignment="1" applyProtection="1">
      <alignment vertical="center"/>
      <protection locked="0"/>
    </xf>
    <xf numFmtId="0" fontId="26" fillId="0" borderId="2" xfId="0" applyFont="1" applyBorder="1" applyAlignment="1" applyProtection="1">
      <alignment horizontal="left" vertical="center"/>
      <protection locked="0"/>
    </xf>
    <xf numFmtId="0" fontId="26" fillId="0" borderId="3" xfId="0" applyFont="1" applyBorder="1" applyAlignment="1" applyProtection="1">
      <alignment horizontal="left" vertical="center"/>
      <protection locked="0"/>
    </xf>
    <xf numFmtId="0" fontId="26" fillId="0" borderId="4" xfId="0" applyFont="1" applyBorder="1" applyAlignment="1" applyProtection="1">
      <alignment horizontal="left" vertical="center"/>
      <protection locked="0"/>
    </xf>
    <xf numFmtId="0" fontId="21" fillId="0" borderId="2" xfId="0" applyFont="1" applyBorder="1" applyAlignment="1" applyProtection="1">
      <alignment horizontal="center"/>
      <protection locked="0"/>
    </xf>
    <xf numFmtId="0" fontId="21" fillId="0" borderId="3" xfId="0" applyFont="1" applyBorder="1" applyAlignment="1" applyProtection="1">
      <alignment horizontal="center"/>
      <protection locked="0"/>
    </xf>
    <xf numFmtId="0" fontId="21" fillId="0" borderId="4" xfId="0" applyFont="1" applyBorder="1" applyAlignment="1" applyProtection="1">
      <alignment horizontal="center"/>
      <protection locked="0"/>
    </xf>
    <xf numFmtId="49" fontId="16" fillId="6" borderId="22" xfId="0" applyNumberFormat="1" applyFont="1" applyFill="1" applyBorder="1" applyAlignment="1" applyProtection="1">
      <alignment horizontal="center" vertical="center" shrinkToFit="1"/>
      <protection locked="0"/>
    </xf>
    <xf numFmtId="49" fontId="16" fillId="6" borderId="49" xfId="0" applyNumberFormat="1" applyFont="1" applyFill="1" applyBorder="1" applyAlignment="1" applyProtection="1">
      <alignment horizontal="center" vertical="center" shrinkToFit="1"/>
      <protection locked="0"/>
    </xf>
    <xf numFmtId="49" fontId="16" fillId="6" borderId="16" xfId="0" applyNumberFormat="1" applyFont="1" applyFill="1" applyBorder="1" applyAlignment="1" applyProtection="1">
      <alignment horizontal="center" vertical="center" shrinkToFit="1"/>
      <protection locked="0"/>
    </xf>
    <xf numFmtId="49" fontId="16" fillId="6" borderId="19" xfId="0" applyNumberFormat="1" applyFont="1" applyFill="1" applyBorder="1" applyAlignment="1" applyProtection="1">
      <alignment horizontal="center" vertical="center" shrinkToFit="1"/>
      <protection locked="0"/>
    </xf>
    <xf numFmtId="0" fontId="0" fillId="0" borderId="5" xfId="0" applyBorder="1" applyAlignment="1" applyProtection="1">
      <alignment horizontal="center"/>
      <protection locked="0"/>
    </xf>
    <xf numFmtId="49" fontId="15" fillId="0" borderId="6" xfId="0" applyNumberFormat="1" applyFont="1" applyBorder="1" applyAlignment="1" applyProtection="1">
      <alignment vertical="center"/>
      <protection locked="0"/>
    </xf>
    <xf numFmtId="49" fontId="15" fillId="0" borderId="7" xfId="0" applyNumberFormat="1" applyFont="1" applyBorder="1" applyAlignment="1" applyProtection="1">
      <alignment vertical="center"/>
      <protection locked="0"/>
    </xf>
    <xf numFmtId="49" fontId="15" fillId="0" borderId="37" xfId="0" applyNumberFormat="1" applyFont="1" applyBorder="1" applyAlignment="1" applyProtection="1">
      <alignment vertical="center"/>
      <protection locked="0"/>
    </xf>
    <xf numFmtId="49" fontId="15" fillId="0" borderId="43" xfId="0" applyNumberFormat="1" applyFont="1" applyBorder="1" applyAlignment="1" applyProtection="1">
      <alignment vertical="center"/>
      <protection locked="0"/>
    </xf>
    <xf numFmtId="49" fontId="15" fillId="0" borderId="44" xfId="0" applyNumberFormat="1" applyFont="1" applyBorder="1" applyAlignment="1" applyProtection="1">
      <alignment vertical="center"/>
      <protection locked="0"/>
    </xf>
    <xf numFmtId="49" fontId="15" fillId="0" borderId="45" xfId="0" applyNumberFormat="1" applyFont="1" applyBorder="1" applyAlignment="1" applyProtection="1">
      <alignment vertical="center"/>
      <protection locked="0"/>
    </xf>
    <xf numFmtId="0" fontId="8" fillId="0" borderId="4" xfId="0" applyFont="1" applyBorder="1" applyAlignment="1">
      <alignment horizontal="left" vertical="center"/>
    </xf>
    <xf numFmtId="0" fontId="15" fillId="0" borderId="48" xfId="0" applyFont="1" applyBorder="1" applyAlignment="1">
      <alignment horizontal="center" vertical="center"/>
    </xf>
    <xf numFmtId="0" fontId="15" fillId="0" borderId="22" xfId="0" applyFont="1" applyBorder="1" applyAlignment="1">
      <alignment horizontal="center" vertical="center"/>
    </xf>
    <xf numFmtId="0" fontId="15" fillId="0" borderId="49" xfId="0" applyFont="1" applyBorder="1" applyAlignment="1">
      <alignment horizontal="center" vertical="center"/>
    </xf>
    <xf numFmtId="0" fontId="15" fillId="0" borderId="2" xfId="1" applyFont="1" applyBorder="1" applyAlignment="1">
      <alignment horizontal="center" vertical="center" shrinkToFit="1"/>
    </xf>
    <xf numFmtId="0" fontId="15" fillId="0" borderId="3" xfId="1" applyFont="1" applyBorder="1" applyAlignment="1">
      <alignment horizontal="center" vertical="center" shrinkToFit="1"/>
    </xf>
    <xf numFmtId="38" fontId="15" fillId="0" borderId="2" xfId="5" applyFont="1" applyFill="1" applyBorder="1" applyAlignment="1" applyProtection="1">
      <alignment horizontal="center" vertical="center" shrinkToFit="1"/>
      <protection locked="0"/>
    </xf>
    <xf numFmtId="38" fontId="15" fillId="0" borderId="3" xfId="5" applyFont="1" applyFill="1" applyBorder="1" applyAlignment="1" applyProtection="1">
      <alignment horizontal="center" vertical="center" shrinkToFit="1"/>
      <protection locked="0"/>
    </xf>
    <xf numFmtId="0" fontId="21" fillId="0" borderId="5" xfId="0" applyFont="1" applyBorder="1" applyAlignment="1" applyProtection="1">
      <alignment horizontal="center"/>
      <protection locked="0"/>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cellXfs>
  <cellStyles count="6">
    <cellStyle name="ハイパーリンク" xfId="4" builtinId="8"/>
    <cellStyle name="桁区切り" xfId="5" builtinId="6"/>
    <cellStyle name="桁区切り 2" xfId="3" xr:uid="{455CF12C-0F32-436A-8096-A98672BE45ED}"/>
    <cellStyle name="通貨 2" xfId="2" xr:uid="{5ABE4F8A-77FC-4FA5-93E4-BAE67EC9A663}"/>
    <cellStyle name="標準" xfId="0" builtinId="0"/>
    <cellStyle name="標準 2" xfId="1" xr:uid="{4607C67B-573C-4C2F-BD8C-7AAE6D636DAB}"/>
  </cellStyles>
  <dxfs count="32">
    <dxf>
      <fill>
        <patternFill>
          <bgColor rgb="FFFFFFCC"/>
        </patternFill>
      </fill>
    </dxf>
    <dxf>
      <font>
        <color theme="0" tint="-0.14996795556505021"/>
      </font>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EBFF"/>
        </patternFill>
      </fill>
    </dxf>
    <dxf>
      <fill>
        <patternFill>
          <bgColor theme="0" tint="-0.14996795556505021"/>
        </patternFill>
      </fill>
    </dxf>
    <dxf>
      <fill>
        <patternFill>
          <bgColor theme="0"/>
        </patternFill>
      </fill>
    </dxf>
    <dxf>
      <fill>
        <patternFill>
          <bgColor theme="0" tint="-0.1499679555650502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theme="0" tint="-0.14996795556505021"/>
        </patternFill>
      </fill>
    </dxf>
    <dxf>
      <font>
        <color theme="0" tint="-0.14996795556505021"/>
      </font>
      <fill>
        <patternFill>
          <bgColor theme="0" tint="-0.14996795556505021"/>
        </patternFill>
      </fill>
    </dxf>
  </dxfs>
  <tableStyles count="0" defaultTableStyle="TableStyleMedium2" defaultPivotStyle="PivotStyleLight16"/>
  <colors>
    <mruColors>
      <color rgb="FFFFEB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AV$5" lockText="1"/>
</file>

<file path=xl/ctrlProps/ctrlProp10.xml><?xml version="1.0" encoding="utf-8"?>
<formControlPr xmlns="http://schemas.microsoft.com/office/spreadsheetml/2009/9/main" objectType="CheckBox" fmlaLink="$AX$29"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Radio" checked="Checked"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CheckBox" fmlaLink="$BA$9" lockText="1"/>
</file>

<file path=xl/ctrlProps/ctrlProp7.xml><?xml version="1.0" encoding="utf-8"?>
<formControlPr xmlns="http://schemas.microsoft.com/office/spreadsheetml/2009/9/main" objectType="CheckBox" fmlaLink="$BB$9" lockText="1"/>
</file>

<file path=xl/ctrlProps/ctrlProp8.xml><?xml version="1.0" encoding="utf-8"?>
<formControlPr xmlns="http://schemas.microsoft.com/office/spreadsheetml/2009/9/main" objectType="CheckBox" fmlaLink="$AZ$9" lockText="1"/>
</file>

<file path=xl/ctrlProps/ctrlProp9.xml><?xml version="1.0" encoding="utf-8"?>
<formControlPr xmlns="http://schemas.microsoft.com/office/spreadsheetml/2009/9/main" objectType="CheckBox" fmlaLink="$AY$29"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2</xdr:row>
          <xdr:rowOff>190500</xdr:rowOff>
        </xdr:from>
        <xdr:to>
          <xdr:col>17</xdr:col>
          <xdr:colOff>142875</xdr:colOff>
          <xdr:row>4</xdr:row>
          <xdr:rowOff>47625</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xdr:row>
          <xdr:rowOff>0</xdr:rowOff>
        </xdr:from>
        <xdr:to>
          <xdr:col>17</xdr:col>
          <xdr:colOff>47625</xdr:colOff>
          <xdr:row>5</xdr:row>
          <xdr:rowOff>47625</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209550</xdr:rowOff>
        </xdr:from>
        <xdr:to>
          <xdr:col>16</xdr:col>
          <xdr:colOff>257175</xdr:colOff>
          <xdr:row>7</xdr:row>
          <xdr:rowOff>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180975</xdr:rowOff>
        </xdr:from>
        <xdr:to>
          <xdr:col>17</xdr:col>
          <xdr:colOff>66675</xdr:colOff>
          <xdr:row>8</xdr:row>
          <xdr:rowOff>47625</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180975</xdr:rowOff>
        </xdr:from>
        <xdr:to>
          <xdr:col>17</xdr:col>
          <xdr:colOff>9525</xdr:colOff>
          <xdr:row>10</xdr:row>
          <xdr:rowOff>19050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54350</xdr:colOff>
          <xdr:row>2</xdr:row>
          <xdr:rowOff>201705</xdr:rowOff>
        </xdr:from>
        <xdr:to>
          <xdr:col>10</xdr:col>
          <xdr:colOff>244709</xdr:colOff>
          <xdr:row>8</xdr:row>
          <xdr:rowOff>97046</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カード画像" spid="_x0000_s1839"/>
                </a:ext>
              </a:extLst>
            </xdr:cNvPicPr>
          </xdr:nvPicPr>
          <xdr:blipFill>
            <a:blip xmlns:r="http://schemas.openxmlformats.org/officeDocument/2006/relationships" r:embed="rId1"/>
            <a:srcRect/>
            <a:stretch>
              <a:fillRect/>
            </a:stretch>
          </xdr:blipFill>
          <xdr:spPr bwMode="auto">
            <a:xfrm>
              <a:off x="1511115" y="683558"/>
              <a:ext cx="1650933" cy="125506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xdr:row>
          <xdr:rowOff>19050</xdr:rowOff>
        </xdr:from>
        <xdr:to>
          <xdr:col>15</xdr:col>
          <xdr:colOff>171450</xdr:colOff>
          <xdr:row>5</xdr:row>
          <xdr:rowOff>209550</xdr:rowOff>
        </xdr:to>
        <xdr:sp macro="" textlink="">
          <xdr:nvSpPr>
            <xdr:cNvPr id="1603" name="Check Box 579" hidden="1">
              <a:extLst>
                <a:ext uri="{63B3BB69-23CF-44E3-9099-C40C66FF867C}">
                  <a14:compatExt spid="_x0000_s1603"/>
                </a:ext>
                <a:ext uri="{FF2B5EF4-FFF2-40B4-BE49-F238E27FC236}">
                  <a16:creationId xmlns:a16="http://schemas.microsoft.com/office/drawing/2014/main" id="{00000000-0008-0000-0000-00004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車載器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xdr:row>
          <xdr:rowOff>19050</xdr:rowOff>
        </xdr:from>
        <xdr:to>
          <xdr:col>17</xdr:col>
          <xdr:colOff>219075</xdr:colOff>
          <xdr:row>5</xdr:row>
          <xdr:rowOff>209550</xdr:rowOff>
        </xdr:to>
        <xdr:sp macro="" textlink="">
          <xdr:nvSpPr>
            <xdr:cNvPr id="1605" name="Check Box 581" hidden="1">
              <a:extLst>
                <a:ext uri="{63B3BB69-23CF-44E3-9099-C40C66FF867C}">
                  <a14:compatExt spid="_x0000_s1605"/>
                </a:ext>
                <a:ext uri="{FF2B5EF4-FFF2-40B4-BE49-F238E27FC236}">
                  <a16:creationId xmlns:a16="http://schemas.microsoft.com/office/drawing/2014/main" id="{00000000-0008-0000-0000-00004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部署等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xdr:row>
          <xdr:rowOff>19050</xdr:rowOff>
        </xdr:from>
        <xdr:to>
          <xdr:col>13</xdr:col>
          <xdr:colOff>228600</xdr:colOff>
          <xdr:row>5</xdr:row>
          <xdr:rowOff>200025</xdr:rowOff>
        </xdr:to>
        <xdr:sp macro="" textlink="">
          <xdr:nvSpPr>
            <xdr:cNvPr id="1606" name="Check Box 582" hidden="1">
              <a:extLst>
                <a:ext uri="{63B3BB69-23CF-44E3-9099-C40C66FF867C}">
                  <a14:compatExt spid="_x0000_s1606"/>
                </a:ext>
                <a:ext uri="{FF2B5EF4-FFF2-40B4-BE49-F238E27FC236}">
                  <a16:creationId xmlns:a16="http://schemas.microsoft.com/office/drawing/2014/main" id="{00000000-0008-0000-0000-00004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26</xdr:row>
          <xdr:rowOff>28575</xdr:rowOff>
        </xdr:from>
        <xdr:to>
          <xdr:col>42</xdr:col>
          <xdr:colOff>285750</xdr:colOff>
          <xdr:row>28</xdr:row>
          <xdr:rowOff>28575</xdr:rowOff>
        </xdr:to>
        <xdr:sp macro="" textlink="">
          <xdr:nvSpPr>
            <xdr:cNvPr id="1655" name="Check Box 631" hidden="1">
              <a:extLst>
                <a:ext uri="{63B3BB69-23CF-44E3-9099-C40C66FF867C}">
                  <a14:compatExt spid="_x0000_s1655"/>
                </a:ext>
                <a:ext uri="{FF2B5EF4-FFF2-40B4-BE49-F238E27FC236}">
                  <a16:creationId xmlns:a16="http://schemas.microsoft.com/office/drawing/2014/main" id="{00000000-0008-0000-0000-00007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200025</xdr:colOff>
          <xdr:row>26</xdr:row>
          <xdr:rowOff>28575</xdr:rowOff>
        </xdr:from>
        <xdr:to>
          <xdr:col>39</xdr:col>
          <xdr:colOff>171450</xdr:colOff>
          <xdr:row>28</xdr:row>
          <xdr:rowOff>9525</xdr:rowOff>
        </xdr:to>
        <xdr:sp macro="" textlink="">
          <xdr:nvSpPr>
            <xdr:cNvPr id="1656" name="Check Box 632" hidden="1">
              <a:extLst>
                <a:ext uri="{63B3BB69-23CF-44E3-9099-C40C66FF867C}">
                  <a14:compatExt spid="_x0000_s1656"/>
                </a:ext>
                <a:ext uri="{FF2B5EF4-FFF2-40B4-BE49-F238E27FC236}">
                  <a16:creationId xmlns:a16="http://schemas.microsoft.com/office/drawing/2014/main" id="{00000000-0008-0000-0000-00007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73269</xdr:colOff>
      <xdr:row>1</xdr:row>
      <xdr:rowOff>65942</xdr:rowOff>
    </xdr:from>
    <xdr:to>
      <xdr:col>1</xdr:col>
      <xdr:colOff>1383840</xdr:colOff>
      <xdr:row>1</xdr:row>
      <xdr:rowOff>990655</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333500" y="263769"/>
          <a:ext cx="1310571" cy="9247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hyperlink" Target="mailto:skk.ad@satuki.or.jp"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pageSetUpPr fitToPage="1"/>
  </sheetPr>
  <dimension ref="A1:CT54"/>
  <sheetViews>
    <sheetView tabSelected="1" view="pageBreakPreview" zoomScale="70" zoomScaleNormal="70" zoomScaleSheetLayoutView="70" workbookViewId="0">
      <selection activeCell="C11" sqref="C11:F11"/>
    </sheetView>
  </sheetViews>
  <sheetFormatPr defaultColWidth="3.875" defaultRowHeight="18" customHeight="1"/>
  <cols>
    <col min="1" max="1" width="3.875" style="28"/>
    <col min="2" max="5" width="3.875" style="11"/>
    <col min="6" max="7" width="3.875" style="26"/>
    <col min="8" max="8" width="3.875" style="27"/>
    <col min="9" max="12" width="3.875" style="24"/>
    <col min="13" max="16" width="3.875" style="11"/>
    <col min="17" max="17" width="3.875" style="25"/>
    <col min="18" max="44" width="3.875" style="11"/>
    <col min="45" max="45" width="1.625" style="11" customWidth="1"/>
    <col min="46" max="46" width="2.875" style="91" hidden="1" customWidth="1"/>
    <col min="47" max="47" width="3.875" style="92" hidden="1" customWidth="1"/>
    <col min="48" max="48" width="4.125" style="92" hidden="1" customWidth="1"/>
    <col min="49" max="50" width="7.875" style="92" hidden="1" customWidth="1"/>
    <col min="51" max="51" width="7.625" style="92" hidden="1" customWidth="1"/>
    <col min="52" max="52" width="7.5" style="92" hidden="1" customWidth="1"/>
    <col min="53" max="53" width="7.125" style="92" hidden="1" customWidth="1"/>
    <col min="54" max="54" width="18.875" style="92" hidden="1" customWidth="1"/>
    <col min="55" max="61" width="10.625" style="92" hidden="1" customWidth="1"/>
    <col min="62" max="62" width="10.875" style="92" hidden="1" customWidth="1"/>
    <col min="63" max="63" width="3.875" style="92" hidden="1" customWidth="1"/>
    <col min="64" max="67" width="3.875" style="11"/>
    <col min="68" max="68" width="3.75" style="11" customWidth="1"/>
    <col min="69" max="16384" width="3.875" style="11"/>
  </cols>
  <sheetData>
    <row r="1" spans="1:98" s="3" customFormat="1" ht="20.25" customHeight="1">
      <c r="A1" s="1"/>
      <c r="B1" s="1"/>
      <c r="C1" s="2" t="s">
        <v>41</v>
      </c>
      <c r="D1" s="258"/>
      <c r="E1" s="259"/>
      <c r="F1" s="259"/>
      <c r="L1" s="42" t="str">
        <f>組合情報!A2&amp;"  行"</f>
        <v>さつき工業協同組合  行</v>
      </c>
      <c r="N1" s="3" t="str">
        <f>"MAIL : "&amp;組合情報!G2</f>
        <v>MAIL : skk.ad@satuki.or.jp</v>
      </c>
      <c r="Z1" s="42" t="str">
        <f>"住所 : 〒"&amp;組合情報!$B$2&amp;" "</f>
        <v xml:space="preserve">住所 : 〒164-0012 </v>
      </c>
      <c r="AA1" s="41" t="str">
        <f>組合情報!$C$2</f>
        <v>東京都中野区本町2-46-1</v>
      </c>
      <c r="AF1" s="44"/>
      <c r="AH1" s="108" t="str">
        <f>"TEL : "&amp;組合情報!E2</f>
        <v>TEL : 03-3372-8020</v>
      </c>
      <c r="AM1" s="45"/>
      <c r="AN1" s="227" t="s">
        <v>129</v>
      </c>
      <c r="AO1" s="227"/>
      <c r="AP1" s="227"/>
      <c r="AQ1" s="227"/>
      <c r="AR1" s="227"/>
      <c r="AS1" s="227"/>
      <c r="AT1" s="76"/>
      <c r="AU1" s="77"/>
      <c r="AV1" s="77"/>
      <c r="AW1" s="77"/>
      <c r="AX1" s="77"/>
      <c r="AY1" s="77"/>
      <c r="AZ1" s="77"/>
      <c r="BA1" s="77"/>
      <c r="BB1" s="77"/>
      <c r="BC1" s="77"/>
      <c r="BD1" s="77"/>
      <c r="BE1" s="77"/>
      <c r="BF1" s="77"/>
      <c r="BG1" s="77"/>
      <c r="BH1" s="77"/>
      <c r="BI1" s="77"/>
      <c r="BJ1" s="77"/>
      <c r="BK1" s="77"/>
    </row>
    <row r="2" spans="1:98" s="3" customFormat="1" ht="18" customHeight="1">
      <c r="A2" s="46"/>
      <c r="B2" s="46"/>
      <c r="C2" s="46"/>
      <c r="D2" s="46"/>
      <c r="E2" s="46"/>
      <c r="F2" s="46"/>
      <c r="G2" s="46"/>
      <c r="H2" s="46"/>
      <c r="I2" s="46"/>
      <c r="AA2" s="63" t="str">
        <f>組合情報!$D$2</f>
        <v>中野坂上サンブライトツイン9F</v>
      </c>
      <c r="AH2" s="50" t="str">
        <f>"FAX : "&amp;組合情報!F2</f>
        <v>FAX : 03-3372-8021</v>
      </c>
      <c r="AI2" s="43"/>
      <c r="AJ2" s="43"/>
      <c r="AK2" s="43"/>
      <c r="AL2" s="43"/>
      <c r="AM2" s="43"/>
      <c r="AN2" s="43"/>
      <c r="AT2" s="76"/>
      <c r="AU2" s="77"/>
      <c r="AV2" s="77"/>
      <c r="AW2" s="77"/>
      <c r="AX2" s="77"/>
      <c r="AY2" s="77"/>
      <c r="AZ2" s="77"/>
      <c r="BA2" s="77"/>
      <c r="BB2" s="77"/>
      <c r="BC2" s="77"/>
      <c r="BD2" s="77"/>
      <c r="BE2" s="77"/>
      <c r="BF2" s="77"/>
      <c r="BG2" s="77"/>
      <c r="BH2" s="77"/>
      <c r="BI2" s="77"/>
      <c r="BJ2" s="77"/>
      <c r="BK2" s="77"/>
    </row>
    <row r="3" spans="1:98" s="6" customFormat="1" ht="18.75" customHeight="1">
      <c r="A3" s="123" t="s">
        <v>127</v>
      </c>
      <c r="B3" s="124"/>
      <c r="C3" s="124"/>
      <c r="D3" s="124"/>
      <c r="E3" s="125"/>
      <c r="F3" s="4"/>
      <c r="G3" s="4"/>
      <c r="H3" s="4"/>
      <c r="I3" s="4"/>
      <c r="J3" s="4"/>
      <c r="K3" s="5"/>
      <c r="L3" s="66" t="s">
        <v>0</v>
      </c>
      <c r="M3" s="67"/>
      <c r="N3" s="67"/>
      <c r="O3" s="67"/>
      <c r="P3" s="67"/>
      <c r="Q3" s="67"/>
      <c r="R3" s="67"/>
      <c r="S3" s="164" t="s">
        <v>80</v>
      </c>
      <c r="T3" s="165"/>
      <c r="U3" s="165"/>
      <c r="V3" s="165"/>
      <c r="W3" s="165"/>
      <c r="X3" s="165"/>
      <c r="Y3" s="165"/>
      <c r="Z3" s="237" t="s">
        <v>81</v>
      </c>
      <c r="AA3" s="237"/>
      <c r="AB3" s="237"/>
      <c r="AC3" s="237"/>
      <c r="AD3" s="237"/>
      <c r="AE3" s="237"/>
      <c r="AF3" s="237"/>
      <c r="AG3" s="237"/>
      <c r="AH3" s="237"/>
      <c r="AI3" s="237"/>
      <c r="AJ3" s="237"/>
      <c r="AK3" s="237"/>
      <c r="AL3" s="237"/>
      <c r="AM3" s="237"/>
      <c r="AN3" s="237"/>
      <c r="AO3" s="237"/>
      <c r="AP3" s="237"/>
      <c r="AQ3" s="237"/>
      <c r="AR3" s="237"/>
      <c r="AT3" s="78"/>
      <c r="AU3" s="79" t="s">
        <v>24</v>
      </c>
      <c r="AV3" s="80"/>
      <c r="AW3" s="80"/>
      <c r="AX3" s="80"/>
      <c r="AY3" s="80"/>
      <c r="AZ3" s="80"/>
      <c r="BA3" s="80"/>
      <c r="BB3" s="80"/>
      <c r="BC3" s="80"/>
      <c r="BD3" s="81"/>
      <c r="BE3" s="81"/>
      <c r="BF3" s="81"/>
      <c r="BG3" s="81"/>
      <c r="BH3" s="81"/>
      <c r="BI3" s="81"/>
      <c r="BJ3" s="81"/>
      <c r="BK3" s="81"/>
    </row>
    <row r="4" spans="1:98" s="9" customFormat="1" ht="18" customHeight="1">
      <c r="A4" s="126"/>
      <c r="B4" s="127"/>
      <c r="C4" s="127"/>
      <c r="D4" s="127"/>
      <c r="E4" s="128"/>
      <c r="F4" s="7"/>
      <c r="G4" s="8"/>
      <c r="H4" s="8"/>
      <c r="I4" s="8"/>
      <c r="J4" s="8"/>
      <c r="K4" s="7"/>
      <c r="L4" s="70"/>
      <c r="M4" s="238" t="s">
        <v>1</v>
      </c>
      <c r="N4" s="238"/>
      <c r="O4" s="238"/>
      <c r="P4" s="238"/>
      <c r="Q4" s="238"/>
      <c r="R4" s="239"/>
      <c r="S4" s="172" t="str">
        <f>IF(AW14=0,"",AW14)</f>
        <v/>
      </c>
      <c r="T4" s="173"/>
      <c r="U4" s="173"/>
      <c r="V4" s="173"/>
      <c r="W4" s="173"/>
      <c r="X4" s="173"/>
      <c r="Y4" s="174"/>
      <c r="Z4" s="234" t="str">
        <f>IF(BC14=0,"",BC14)</f>
        <v>※紛失・盗難届を提出後、カードを発見された場合は、必ず当組合まで返却してください。</v>
      </c>
      <c r="AA4" s="235"/>
      <c r="AB4" s="235"/>
      <c r="AC4" s="235"/>
      <c r="AD4" s="235"/>
      <c r="AE4" s="235"/>
      <c r="AF4" s="235"/>
      <c r="AG4" s="235"/>
      <c r="AH4" s="235"/>
      <c r="AI4" s="235"/>
      <c r="AJ4" s="235"/>
      <c r="AK4" s="235"/>
      <c r="AL4" s="235"/>
      <c r="AM4" s="235"/>
      <c r="AN4" s="235"/>
      <c r="AO4" s="235"/>
      <c r="AP4" s="235"/>
      <c r="AQ4" s="235"/>
      <c r="AR4" s="236"/>
      <c r="AT4" s="82">
        <v>1</v>
      </c>
      <c r="AU4" s="83"/>
      <c r="AV4" s="84" t="s">
        <v>42</v>
      </c>
      <c r="AW4" s="84" t="s">
        <v>44</v>
      </c>
      <c r="AX4" s="84" t="s">
        <v>57</v>
      </c>
      <c r="AY4" s="84" t="s">
        <v>58</v>
      </c>
      <c r="AZ4" s="84" t="s">
        <v>59</v>
      </c>
      <c r="BA4" s="84" t="s">
        <v>60</v>
      </c>
      <c r="BB4" s="84" t="s">
        <v>61</v>
      </c>
      <c r="BC4" s="85" t="s">
        <v>63</v>
      </c>
      <c r="BD4" s="85" t="s">
        <v>64</v>
      </c>
      <c r="BE4" s="85" t="s">
        <v>65</v>
      </c>
      <c r="BF4" s="85" t="s">
        <v>66</v>
      </c>
      <c r="BG4" s="85" t="s">
        <v>67</v>
      </c>
      <c r="BH4" s="85" t="s">
        <v>43</v>
      </c>
      <c r="BI4" s="85" t="s">
        <v>70</v>
      </c>
      <c r="BJ4" s="85" t="s">
        <v>91</v>
      </c>
      <c r="BK4" s="83"/>
    </row>
    <row r="5" spans="1:98" s="9" customFormat="1" ht="18" customHeight="1">
      <c r="A5" s="126"/>
      <c r="B5" s="127"/>
      <c r="C5" s="127"/>
      <c r="D5" s="127"/>
      <c r="E5" s="128"/>
      <c r="F5" s="7"/>
      <c r="G5" s="8"/>
      <c r="H5" s="8"/>
      <c r="I5" s="8"/>
      <c r="J5" s="8"/>
      <c r="K5" s="7"/>
      <c r="L5" s="68"/>
      <c r="M5" s="240" t="s">
        <v>98</v>
      </c>
      <c r="N5" s="240"/>
      <c r="O5" s="240"/>
      <c r="P5" s="240"/>
      <c r="Q5" s="240"/>
      <c r="R5" s="241"/>
      <c r="S5" s="169" t="str">
        <f t="shared" ref="S5:S9" si="0">IF(AW15=0,"",AW15)</f>
        <v/>
      </c>
      <c r="T5" s="170"/>
      <c r="U5" s="170"/>
      <c r="V5" s="170"/>
      <c r="W5" s="170"/>
      <c r="X5" s="170"/>
      <c r="Y5" s="171"/>
      <c r="Z5" s="231" t="str">
        <f t="shared" ref="Z5:Z9" si="1">IF(BC15=0,"",BC15)</f>
        <v>　（万が一誤って利用された場合、ETCゲートが開かず事故につながる恐れがあります）</v>
      </c>
      <c r="AA5" s="232"/>
      <c r="AB5" s="232"/>
      <c r="AC5" s="232"/>
      <c r="AD5" s="232"/>
      <c r="AE5" s="232"/>
      <c r="AF5" s="232"/>
      <c r="AG5" s="232"/>
      <c r="AH5" s="232"/>
      <c r="AI5" s="232"/>
      <c r="AJ5" s="232"/>
      <c r="AK5" s="232"/>
      <c r="AL5" s="232"/>
      <c r="AM5" s="232"/>
      <c r="AN5" s="232"/>
      <c r="AO5" s="232"/>
      <c r="AP5" s="232"/>
      <c r="AQ5" s="232"/>
      <c r="AR5" s="233"/>
      <c r="AT5" s="82">
        <v>2</v>
      </c>
      <c r="AU5" s="83"/>
      <c r="AV5" s="86">
        <v>3</v>
      </c>
      <c r="AW5" s="86" t="str">
        <f>INDEX(カテゴリ別情報!B:B,MATCH(S届出書!$AV$5,カテゴリ別情報!$A:$A,0))</f>
        <v>紛失・盗難</v>
      </c>
      <c r="AX5" s="86" t="str">
        <f>INDEX(カテゴリ別情報!C:C,MATCH(S届出書!$AV$5,カテゴリ別情報!$A:$A,0))</f>
        <v>-</v>
      </c>
      <c r="AY5" s="86" t="str">
        <f>INDEX(カテゴリ別情報!D:D,MATCH(S届出書!$AV$5,カテゴリ別情報!$A:$A,0))</f>
        <v>-</v>
      </c>
      <c r="AZ5" s="86" t="str">
        <f>INDEX(カテゴリ別情報!E:E,MATCH(S届出書!$AV$5,カテゴリ別情報!$A:$A,0))</f>
        <v>-</v>
      </c>
      <c r="BA5" s="86" t="str">
        <f>INDEX(カテゴリ別情報!F:F,MATCH(S届出書!$AV$5,カテゴリ別情報!$A:$A,0))</f>
        <v>-</v>
      </c>
      <c r="BB5" s="86" t="str">
        <f>INDEX(カテゴリ別情報!G:G,MATCH(S届出書!$AV$5,カテゴリ別情報!$A:$A,0))</f>
        <v>-</v>
      </c>
      <c r="BC5" s="86" t="str">
        <f>INDEX(カテゴリ別情報!H:H,MATCH(S届出書!$AV$5,カテゴリ別情報!$A:$A,0))</f>
        <v>不要</v>
      </c>
      <c r="BD5" s="86" t="str">
        <f>INDEX(カテゴリ別情報!I:I,MATCH(S届出書!$AV$5,カテゴリ別情報!$A:$A,0))</f>
        <v>不要</v>
      </c>
      <c r="BE5" s="86" t="str">
        <f>INDEX(カテゴリ別情報!J:J,MATCH(S届出書!$AV$5,カテゴリ別情報!$A:$A,0))</f>
        <v>不要</v>
      </c>
      <c r="BF5" s="86" t="str">
        <f>INDEX(カテゴリ別情報!K:K,MATCH(S届出書!$AV$5,カテゴリ別情報!$A:$A,0))</f>
        <v>不要</v>
      </c>
      <c r="BG5" s="86" t="str">
        <f>INDEX(カテゴリ別情報!L:L,MATCH(S届出書!$AV$5,カテゴリ別情報!$A:$A,0))</f>
        <v>不要</v>
      </c>
      <c r="BH5" s="86" t="str">
        <f>INDEX(カテゴリ別情報!M:M,MATCH(S届出書!$AV$5,カテゴリ別情報!$A:$A,0))</f>
        <v>必須</v>
      </c>
      <c r="BI5" s="86" t="str">
        <f>INDEX(カテゴリ別情報!N:N,MATCH(S届出書!$AV$5,カテゴリ別情報!$A:$A,0))</f>
        <v>不要</v>
      </c>
      <c r="BJ5" s="86" t="str">
        <f>INDEX(カテゴリ別情報!O:O,MATCH(S届出書!$AV$5,カテゴリ別情報!$A:$A,0))</f>
        <v>不要</v>
      </c>
      <c r="BK5" s="83"/>
    </row>
    <row r="6" spans="1:98" s="9" customFormat="1" ht="18" customHeight="1">
      <c r="A6" s="126"/>
      <c r="B6" s="127"/>
      <c r="C6" s="127"/>
      <c r="D6" s="127"/>
      <c r="E6" s="128"/>
      <c r="F6" s="7"/>
      <c r="G6" s="8"/>
      <c r="H6" s="8"/>
      <c r="I6" s="8"/>
      <c r="J6" s="8"/>
      <c r="K6" s="7"/>
      <c r="L6" s="71"/>
      <c r="M6" s="75"/>
      <c r="N6" s="75"/>
      <c r="O6" s="74"/>
      <c r="P6" s="74"/>
      <c r="Q6" s="72"/>
      <c r="R6" s="73"/>
      <c r="S6" s="170" t="str">
        <f t="shared" si="0"/>
        <v/>
      </c>
      <c r="T6" s="170"/>
      <c r="U6" s="170"/>
      <c r="V6" s="170"/>
      <c r="W6" s="170"/>
      <c r="X6" s="170"/>
      <c r="Y6" s="171"/>
      <c r="Z6" s="231" t="str">
        <f t="shared" si="1"/>
        <v>※カード再発行ご希望の場合は発行日数は約2週間ほどかかります。</v>
      </c>
      <c r="AA6" s="232"/>
      <c r="AB6" s="232"/>
      <c r="AC6" s="232"/>
      <c r="AD6" s="232"/>
      <c r="AE6" s="232"/>
      <c r="AF6" s="232"/>
      <c r="AG6" s="232"/>
      <c r="AH6" s="232"/>
      <c r="AI6" s="232"/>
      <c r="AJ6" s="232"/>
      <c r="AK6" s="232"/>
      <c r="AL6" s="232"/>
      <c r="AM6" s="232"/>
      <c r="AN6" s="232"/>
      <c r="AO6" s="232"/>
      <c r="AP6" s="232"/>
      <c r="AQ6" s="232"/>
      <c r="AR6" s="233"/>
      <c r="AT6" s="82"/>
      <c r="AU6" s="83"/>
      <c r="AV6" s="87"/>
      <c r="AW6" s="87"/>
      <c r="AX6" s="87"/>
      <c r="AY6" s="87"/>
      <c r="AZ6" s="87"/>
      <c r="BA6" s="87"/>
      <c r="BB6" s="87"/>
      <c r="BC6" s="87"/>
      <c r="BD6" s="87"/>
      <c r="BE6" s="87"/>
      <c r="BF6" s="87"/>
      <c r="BG6" s="87"/>
      <c r="BH6" s="87"/>
      <c r="BI6" s="87"/>
      <c r="BJ6" s="87"/>
      <c r="BK6" s="83"/>
    </row>
    <row r="7" spans="1:98" s="9" customFormat="1" ht="18" customHeight="1">
      <c r="A7" s="126"/>
      <c r="B7" s="127"/>
      <c r="C7" s="127"/>
      <c r="D7" s="127"/>
      <c r="E7" s="128"/>
      <c r="F7" s="7"/>
      <c r="G7" s="8"/>
      <c r="H7" s="8"/>
      <c r="I7" s="8"/>
      <c r="J7" s="8"/>
      <c r="K7" s="7"/>
      <c r="L7" s="68"/>
      <c r="M7" s="240" t="s">
        <v>23</v>
      </c>
      <c r="N7" s="240"/>
      <c r="O7" s="240"/>
      <c r="P7" s="240"/>
      <c r="Q7" s="240"/>
      <c r="R7" s="241"/>
      <c r="S7" s="169" t="str">
        <f t="shared" si="0"/>
        <v/>
      </c>
      <c r="T7" s="170"/>
      <c r="U7" s="170"/>
      <c r="V7" s="170"/>
      <c r="W7" s="170"/>
      <c r="X7" s="170"/>
      <c r="Y7" s="171"/>
      <c r="Z7" s="231" t="str">
        <f t="shared" si="1"/>
        <v>※再発行については、届出日一ヶ月以内の申込に限ります</v>
      </c>
      <c r="AA7" s="232"/>
      <c r="AB7" s="232"/>
      <c r="AC7" s="232"/>
      <c r="AD7" s="232"/>
      <c r="AE7" s="232"/>
      <c r="AF7" s="232"/>
      <c r="AG7" s="232"/>
      <c r="AH7" s="232"/>
      <c r="AI7" s="232"/>
      <c r="AJ7" s="232"/>
      <c r="AK7" s="232"/>
      <c r="AL7" s="232"/>
      <c r="AM7" s="232"/>
      <c r="AN7" s="232"/>
      <c r="AO7" s="232"/>
      <c r="AP7" s="232"/>
      <c r="AQ7" s="232"/>
      <c r="AR7" s="233"/>
      <c r="AT7" s="82">
        <v>3</v>
      </c>
      <c r="AU7" s="83"/>
      <c r="AV7" s="83"/>
      <c r="AW7" s="270" t="s">
        <v>100</v>
      </c>
      <c r="AX7" s="270"/>
      <c r="AY7" s="270"/>
      <c r="AZ7" s="83"/>
      <c r="BA7" s="83"/>
      <c r="BB7" s="83"/>
      <c r="BC7" s="83"/>
      <c r="BD7" s="83"/>
      <c r="BE7" s="83"/>
      <c r="BF7" s="83"/>
      <c r="BG7" s="83"/>
      <c r="BH7" s="83"/>
      <c r="BI7" s="83"/>
      <c r="BJ7" s="83"/>
      <c r="BK7" s="83"/>
    </row>
    <row r="8" spans="1:98" s="9" customFormat="1" ht="18" customHeight="1">
      <c r="A8" s="129"/>
      <c r="B8" s="130"/>
      <c r="C8" s="130"/>
      <c r="D8" s="130"/>
      <c r="E8" s="131"/>
      <c r="F8" s="7"/>
      <c r="G8" s="8"/>
      <c r="H8" s="8"/>
      <c r="I8" s="8"/>
      <c r="J8" s="8"/>
      <c r="K8" s="7"/>
      <c r="L8" s="68"/>
      <c r="M8" s="240" t="s">
        <v>114</v>
      </c>
      <c r="N8" s="240"/>
      <c r="O8" s="240"/>
      <c r="P8" s="240"/>
      <c r="Q8" s="240"/>
      <c r="R8" s="241"/>
      <c r="S8" s="169" t="str">
        <f t="shared" si="0"/>
        <v/>
      </c>
      <c r="T8" s="170"/>
      <c r="U8" s="170"/>
      <c r="V8" s="170"/>
      <c r="W8" s="170"/>
      <c r="X8" s="170"/>
      <c r="Y8" s="171"/>
      <c r="Z8" s="231" t="str">
        <f t="shared" si="1"/>
        <v/>
      </c>
      <c r="AA8" s="232"/>
      <c r="AB8" s="232"/>
      <c r="AC8" s="232"/>
      <c r="AD8" s="232"/>
      <c r="AE8" s="232"/>
      <c r="AF8" s="232"/>
      <c r="AG8" s="232"/>
      <c r="AH8" s="232"/>
      <c r="AI8" s="232"/>
      <c r="AJ8" s="232"/>
      <c r="AK8" s="232"/>
      <c r="AL8" s="232"/>
      <c r="AM8" s="232"/>
      <c r="AN8" s="232"/>
      <c r="AO8" s="232"/>
      <c r="AP8" s="232"/>
      <c r="AQ8" s="232"/>
      <c r="AR8" s="233"/>
      <c r="AT8" s="82">
        <v>4</v>
      </c>
      <c r="AU8" s="83"/>
      <c r="AV8" s="83"/>
      <c r="AW8" s="88" t="s">
        <v>101</v>
      </c>
      <c r="AX8" s="88" t="s">
        <v>102</v>
      </c>
      <c r="AY8" s="88" t="s">
        <v>103</v>
      </c>
      <c r="AZ8" s="83"/>
      <c r="BA8" s="83"/>
      <c r="BB8" s="83"/>
      <c r="BC8" s="83"/>
      <c r="BD8" s="83"/>
      <c r="BE8" s="83"/>
      <c r="BF8" s="83"/>
      <c r="BG8" s="83"/>
      <c r="BH8" s="83"/>
      <c r="BI8" s="83"/>
      <c r="BJ8" s="83"/>
      <c r="BK8" s="83"/>
    </row>
    <row r="9" spans="1:98" s="9" customFormat="1" ht="18" customHeight="1">
      <c r="A9" s="112"/>
      <c r="B9" s="132" t="s">
        <v>130</v>
      </c>
      <c r="C9" s="132"/>
      <c r="D9" s="132"/>
      <c r="E9" s="132"/>
      <c r="F9" s="7"/>
      <c r="G9" s="8"/>
      <c r="H9" s="8"/>
      <c r="I9" s="8"/>
      <c r="J9" s="8"/>
      <c r="K9" s="7"/>
      <c r="L9" s="69"/>
      <c r="M9" s="242" t="s">
        <v>3</v>
      </c>
      <c r="N9" s="242"/>
      <c r="O9" s="242"/>
      <c r="P9" s="242"/>
      <c r="Q9" s="242"/>
      <c r="R9" s="243"/>
      <c r="S9" s="166" t="str">
        <f t="shared" si="0"/>
        <v/>
      </c>
      <c r="T9" s="167"/>
      <c r="U9" s="167"/>
      <c r="V9" s="167"/>
      <c r="W9" s="167"/>
      <c r="X9" s="167"/>
      <c r="Y9" s="168"/>
      <c r="Z9" s="228" t="str">
        <f t="shared" si="1"/>
        <v/>
      </c>
      <c r="AA9" s="229"/>
      <c r="AB9" s="229"/>
      <c r="AC9" s="229"/>
      <c r="AD9" s="229"/>
      <c r="AE9" s="229"/>
      <c r="AF9" s="229"/>
      <c r="AG9" s="229"/>
      <c r="AH9" s="229"/>
      <c r="AI9" s="229"/>
      <c r="AJ9" s="229"/>
      <c r="AK9" s="229"/>
      <c r="AL9" s="229"/>
      <c r="AM9" s="229"/>
      <c r="AN9" s="229"/>
      <c r="AO9" s="229"/>
      <c r="AP9" s="229"/>
      <c r="AQ9" s="229"/>
      <c r="AR9" s="230"/>
      <c r="AT9" s="82">
        <v>5</v>
      </c>
      <c r="AU9" s="83"/>
      <c r="AV9" s="83"/>
      <c r="AW9" s="89" t="str">
        <f>IF(AZ9=TRUE,1,"")</f>
        <v/>
      </c>
      <c r="AX9" s="89" t="str">
        <f t="shared" ref="AX9:AY9" si="2">IF(BA9=TRUE,1,"")</f>
        <v/>
      </c>
      <c r="AY9" s="89" t="str">
        <f t="shared" si="2"/>
        <v/>
      </c>
      <c r="AZ9" s="83" t="b">
        <v>0</v>
      </c>
      <c r="BA9" s="83" t="b">
        <v>0</v>
      </c>
      <c r="BB9" s="83" t="b">
        <v>0</v>
      </c>
      <c r="BC9" s="83"/>
      <c r="BD9" s="83"/>
      <c r="BE9" s="83"/>
      <c r="BF9" s="83"/>
      <c r="BG9" s="90"/>
      <c r="BH9" s="90"/>
      <c r="BI9" s="90"/>
      <c r="BJ9" s="90"/>
      <c r="BK9" s="90"/>
      <c r="BL9"/>
      <c r="BM9"/>
      <c r="BN9"/>
      <c r="BO9"/>
      <c r="BP9"/>
    </row>
    <row r="10" spans="1:98" ht="3" customHeight="1">
      <c r="A10" s="10"/>
      <c r="B10" s="10"/>
      <c r="C10" s="10"/>
      <c r="D10" s="10"/>
      <c r="E10" s="10"/>
      <c r="F10" s="10"/>
      <c r="G10" s="10"/>
      <c r="H10" s="10"/>
      <c r="I10" s="10"/>
      <c r="J10" s="10"/>
      <c r="K10" s="10"/>
      <c r="L10" s="10"/>
      <c r="M10" s="10"/>
      <c r="N10" s="10"/>
      <c r="O10" s="10"/>
      <c r="P10" s="10"/>
      <c r="Q10" s="10"/>
      <c r="R10" s="10"/>
      <c r="S10" s="3"/>
      <c r="T10" s="3"/>
      <c r="U10" s="3"/>
      <c r="V10" s="3"/>
      <c r="W10" s="3"/>
      <c r="X10" s="3"/>
      <c r="Y10" s="3"/>
      <c r="Z10" s="3"/>
      <c r="AA10" s="3"/>
      <c r="AB10" s="3"/>
      <c r="AC10" s="3"/>
      <c r="AD10" s="3"/>
      <c r="AE10" s="3"/>
      <c r="AF10" s="3"/>
      <c r="BG10" s="90"/>
      <c r="BH10" s="90"/>
      <c r="BI10" s="90"/>
      <c r="BJ10" s="90"/>
      <c r="BK10" s="90"/>
      <c r="BL10"/>
      <c r="BM10"/>
      <c r="BN10"/>
      <c r="BO10"/>
      <c r="BP10"/>
    </row>
    <row r="11" spans="1:98" s="10" customFormat="1" ht="21" customHeight="1">
      <c r="A11" s="148" t="s">
        <v>4</v>
      </c>
      <c r="B11" s="150"/>
      <c r="C11" s="244"/>
      <c r="D11" s="245"/>
      <c r="E11" s="245"/>
      <c r="F11" s="246"/>
      <c r="G11" s="148" t="s">
        <v>5</v>
      </c>
      <c r="H11" s="149"/>
      <c r="I11" s="150"/>
      <c r="J11" s="255"/>
      <c r="K11" s="256"/>
      <c r="L11" s="256"/>
      <c r="M11" s="256"/>
      <c r="N11" s="256"/>
      <c r="O11" s="256"/>
      <c r="P11" s="256"/>
      <c r="Q11" s="256"/>
      <c r="R11" s="256"/>
      <c r="S11" s="256"/>
      <c r="T11" s="256"/>
      <c r="U11" s="257"/>
      <c r="V11" s="148" t="s">
        <v>36</v>
      </c>
      <c r="W11" s="150"/>
      <c r="X11" s="247"/>
      <c r="Y11" s="248"/>
      <c r="Z11" s="248"/>
      <c r="AA11" s="249"/>
      <c r="AB11" s="148" t="s">
        <v>6</v>
      </c>
      <c r="AC11" s="149"/>
      <c r="AD11" s="150"/>
      <c r="AE11" s="250"/>
      <c r="AF11" s="251"/>
      <c r="AG11" s="251"/>
      <c r="AH11" s="251"/>
      <c r="AI11" s="252"/>
      <c r="AJ11" s="187" t="s">
        <v>99</v>
      </c>
      <c r="AK11" s="187"/>
      <c r="AL11" s="187"/>
      <c r="AM11" s="253"/>
      <c r="AN11" s="254"/>
      <c r="AO11" s="165" t="s">
        <v>7</v>
      </c>
      <c r="AP11" s="165"/>
      <c r="AQ11" s="165"/>
      <c r="AR11" s="277"/>
      <c r="AT11" s="93"/>
      <c r="AU11" s="79" t="s">
        <v>86</v>
      </c>
      <c r="AV11" s="94"/>
      <c r="AW11" s="94"/>
      <c r="AX11" s="94"/>
      <c r="AY11" s="94"/>
      <c r="AZ11" s="94"/>
      <c r="BA11" s="94"/>
      <c r="BB11" s="94"/>
      <c r="BC11" s="94"/>
      <c r="BD11" s="94"/>
      <c r="BE11" s="94"/>
      <c r="BF11" s="94"/>
      <c r="BG11" s="90"/>
      <c r="BH11" s="90"/>
      <c r="BI11" s="90"/>
      <c r="BJ11" s="90"/>
      <c r="BK11" s="90"/>
      <c r="BL11"/>
      <c r="BM11"/>
      <c r="BN11"/>
      <c r="BO11"/>
      <c r="BP11"/>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row>
    <row r="12" spans="1:98" s="10" customFormat="1" ht="3" customHeight="1" thickBot="1">
      <c r="M12" s="12"/>
      <c r="N12" s="12"/>
      <c r="O12" s="12"/>
      <c r="P12" s="12"/>
      <c r="Q12" s="13"/>
      <c r="R12" s="13"/>
      <c r="S12" s="13"/>
      <c r="T12" s="13"/>
      <c r="U12" s="13"/>
      <c r="V12" s="13"/>
      <c r="W12" s="13"/>
      <c r="X12" s="13"/>
      <c r="AT12" s="93"/>
      <c r="AU12" s="95"/>
      <c r="AV12" s="95"/>
      <c r="AW12" s="95"/>
      <c r="AX12" s="95"/>
      <c r="AY12" s="95"/>
      <c r="AZ12" s="95"/>
      <c r="BA12" s="95"/>
      <c r="BB12" s="95"/>
      <c r="BC12" s="95"/>
      <c r="BD12" s="95"/>
      <c r="BE12" s="95"/>
      <c r="BF12" s="95"/>
      <c r="BG12" s="90"/>
      <c r="BH12" s="90"/>
      <c r="BI12" s="90"/>
      <c r="BJ12" s="90"/>
      <c r="BK12" s="90"/>
      <c r="BL12"/>
      <c r="BM12"/>
      <c r="BN12"/>
      <c r="BO12"/>
      <c r="BP12"/>
      <c r="CE12" s="14"/>
      <c r="CF12" s="3"/>
    </row>
    <row r="13" spans="1:98" s="15" customFormat="1" ht="20.25" customHeight="1" thickBot="1">
      <c r="A13" s="107"/>
      <c r="B13" s="278" t="str">
        <f>AX5</f>
        <v>-</v>
      </c>
      <c r="C13" s="279"/>
      <c r="D13" s="279"/>
      <c r="E13" s="279"/>
      <c r="F13" s="279"/>
      <c r="G13" s="280"/>
      <c r="H13" s="278" t="str">
        <f>AY5</f>
        <v>-</v>
      </c>
      <c r="I13" s="279"/>
      <c r="J13" s="279"/>
      <c r="K13" s="279"/>
      <c r="L13" s="279"/>
      <c r="M13" s="280"/>
      <c r="N13" s="175" t="str">
        <f>AZ5</f>
        <v>-</v>
      </c>
      <c r="O13" s="176"/>
      <c r="P13" s="176"/>
      <c r="Q13" s="176"/>
      <c r="R13" s="176"/>
      <c r="S13" s="176"/>
      <c r="T13" s="176"/>
      <c r="U13" s="178"/>
      <c r="V13" s="175" t="str">
        <f>BB5</f>
        <v>-</v>
      </c>
      <c r="W13" s="176"/>
      <c r="X13" s="176"/>
      <c r="Y13" s="176"/>
      <c r="Z13" s="176"/>
      <c r="AA13" s="176"/>
      <c r="AB13" s="176"/>
      <c r="AC13" s="176"/>
      <c r="AD13" s="176"/>
      <c r="AE13" s="176"/>
      <c r="AF13" s="176"/>
      <c r="AG13" s="176"/>
      <c r="AH13" s="176"/>
      <c r="AI13" s="176"/>
      <c r="AJ13" s="176"/>
      <c r="AK13" s="176"/>
      <c r="AL13" s="176"/>
      <c r="AM13" s="176"/>
      <c r="AN13" s="176"/>
      <c r="AO13" s="178"/>
      <c r="AP13" s="175" t="str">
        <f>BA5</f>
        <v>-</v>
      </c>
      <c r="AQ13" s="176"/>
      <c r="AR13" s="177"/>
      <c r="AT13" s="96"/>
      <c r="AU13" s="80"/>
      <c r="AV13" s="97" t="s">
        <v>73</v>
      </c>
      <c r="AW13" s="263" t="s">
        <v>84</v>
      </c>
      <c r="AX13" s="264"/>
      <c r="AY13" s="264"/>
      <c r="AZ13" s="264"/>
      <c r="BA13" s="264"/>
      <c r="BB13" s="265"/>
      <c r="BC13" s="285" t="s">
        <v>82</v>
      </c>
      <c r="BD13" s="285"/>
      <c r="BE13" s="285"/>
      <c r="BF13" s="285"/>
      <c r="BG13" s="285"/>
      <c r="BH13" s="285"/>
      <c r="BI13" s="285"/>
      <c r="BJ13" s="98"/>
      <c r="BK13" s="99"/>
      <c r="BM13"/>
      <c r="BN13"/>
      <c r="BO13"/>
      <c r="BP13"/>
      <c r="BQ13"/>
      <c r="BR13"/>
      <c r="BS13"/>
      <c r="BT13"/>
      <c r="BU13"/>
      <c r="BV13"/>
    </row>
    <row r="14" spans="1:98" s="16" customFormat="1" ht="25.5" customHeight="1">
      <c r="A14" s="188">
        <v>1</v>
      </c>
      <c r="B14" s="179"/>
      <c r="C14" s="180"/>
      <c r="D14" s="180"/>
      <c r="E14" s="180"/>
      <c r="F14" s="180"/>
      <c r="G14" s="190"/>
      <c r="H14" s="109" t="str">
        <f>IF($AW$9=1,AT14,"")</f>
        <v/>
      </c>
      <c r="I14" s="194"/>
      <c r="J14" s="194"/>
      <c r="K14" s="194"/>
      <c r="L14" s="194"/>
      <c r="M14" s="195"/>
      <c r="N14" s="120" t="str">
        <f>IF(OR($AW$9=1,$AX$9=1),AT14,"")</f>
        <v/>
      </c>
      <c r="O14" s="266"/>
      <c r="P14" s="266"/>
      <c r="Q14" s="266"/>
      <c r="R14" s="266"/>
      <c r="S14" s="266"/>
      <c r="T14" s="266"/>
      <c r="U14" s="267"/>
      <c r="V14" s="110" t="str">
        <f t="shared" ref="V14:V23" si="3">IF($AY$9=1,AT14,"")</f>
        <v/>
      </c>
      <c r="W14" s="163"/>
      <c r="X14" s="163"/>
      <c r="Y14" s="163"/>
      <c r="Z14" s="163"/>
      <c r="AA14" s="163"/>
      <c r="AB14" s="163"/>
      <c r="AC14" s="163"/>
      <c r="AD14" s="163"/>
      <c r="AE14" s="163"/>
      <c r="AF14" s="163"/>
      <c r="AG14" s="163"/>
      <c r="AH14" s="163"/>
      <c r="AI14" s="163"/>
      <c r="AJ14" s="163"/>
      <c r="AK14" s="163"/>
      <c r="AL14" s="163"/>
      <c r="AM14" s="163"/>
      <c r="AN14" s="163"/>
      <c r="AO14" s="163"/>
      <c r="AP14" s="179"/>
      <c r="AQ14" s="180"/>
      <c r="AR14" s="181"/>
      <c r="AT14" s="100" t="str">
        <f>IF($BJ$5="不要","","旧)")</f>
        <v/>
      </c>
      <c r="AU14" s="101"/>
      <c r="AV14" s="97" t="str">
        <f>$AV$5&amp;"-"&amp;ROW()-13</f>
        <v>3-1</v>
      </c>
      <c r="AW14" s="260">
        <f>INDEX(必要書類及び注意事項!E:E,MATCH(S届出書!AV14,必要書類及び注意事項!A:A,0))</f>
        <v>0</v>
      </c>
      <c r="AX14" s="261"/>
      <c r="AY14" s="261"/>
      <c r="AZ14" s="261"/>
      <c r="BA14" s="261"/>
      <c r="BB14" s="262"/>
      <c r="BC14" s="226" t="str">
        <f>INDEX(必要書類及び注意事項!F:F,MATCH(S届出書!AV14,必要書類及び注意事項!A:A,0))</f>
        <v>※紛失・盗難届を提出後、カードを発見された場合は、必ず当組合まで返却してください。</v>
      </c>
      <c r="BD14" s="226"/>
      <c r="BE14" s="226"/>
      <c r="BF14" s="226"/>
      <c r="BG14" s="226"/>
      <c r="BH14" s="226"/>
      <c r="BI14" s="226"/>
      <c r="BJ14" s="101"/>
      <c r="BK14" s="101"/>
      <c r="BM14"/>
      <c r="BN14"/>
      <c r="BO14"/>
      <c r="BP14"/>
      <c r="BQ14"/>
      <c r="BR14"/>
      <c r="BS14"/>
      <c r="BT14"/>
      <c r="BU14"/>
      <c r="BV14"/>
    </row>
    <row r="15" spans="1:98" s="16" customFormat="1" ht="25.5" customHeight="1" thickBot="1">
      <c r="A15" s="189"/>
      <c r="B15" s="182"/>
      <c r="C15" s="183"/>
      <c r="D15" s="183"/>
      <c r="E15" s="183"/>
      <c r="F15" s="183"/>
      <c r="G15" s="191"/>
      <c r="H15" s="111" t="str">
        <f t="shared" ref="H15:H23" si="4">IF($AW$9=1,AT15,"")</f>
        <v/>
      </c>
      <c r="I15" s="192"/>
      <c r="J15" s="192"/>
      <c r="K15" s="192"/>
      <c r="L15" s="192"/>
      <c r="M15" s="193"/>
      <c r="N15" s="121" t="str">
        <f>IF(OR($AW$9=1,$AX$9=1),AT15,"")</f>
        <v/>
      </c>
      <c r="O15" s="185"/>
      <c r="P15" s="185"/>
      <c r="Q15" s="185"/>
      <c r="R15" s="185"/>
      <c r="S15" s="185"/>
      <c r="T15" s="185"/>
      <c r="U15" s="186"/>
      <c r="V15" s="111" t="str">
        <f t="shared" si="3"/>
        <v/>
      </c>
      <c r="W15" s="161"/>
      <c r="X15" s="161"/>
      <c r="Y15" s="161"/>
      <c r="Z15" s="161"/>
      <c r="AA15" s="161"/>
      <c r="AB15" s="161"/>
      <c r="AC15" s="161"/>
      <c r="AD15" s="161"/>
      <c r="AE15" s="161"/>
      <c r="AF15" s="161"/>
      <c r="AG15" s="161"/>
      <c r="AH15" s="161"/>
      <c r="AI15" s="161"/>
      <c r="AJ15" s="161"/>
      <c r="AK15" s="161"/>
      <c r="AL15" s="161"/>
      <c r="AM15" s="161"/>
      <c r="AN15" s="161"/>
      <c r="AO15" s="162"/>
      <c r="AP15" s="182"/>
      <c r="AQ15" s="183"/>
      <c r="AR15" s="184"/>
      <c r="AT15" s="100" t="str">
        <f>IF($BJ$5="不要","不要","新)")</f>
        <v>不要</v>
      </c>
      <c r="AU15" s="101"/>
      <c r="AV15" s="97" t="str">
        <f t="shared" ref="AV15:AV19" si="5">$AV$5&amp;"-"&amp;ROW()-13</f>
        <v>3-2</v>
      </c>
      <c r="AW15" s="260">
        <f>INDEX(必要書類及び注意事項!E:E,MATCH(S届出書!AV15,必要書類及び注意事項!A:A,0))</f>
        <v>0</v>
      </c>
      <c r="AX15" s="261"/>
      <c r="AY15" s="261"/>
      <c r="AZ15" s="261"/>
      <c r="BA15" s="261"/>
      <c r="BB15" s="262"/>
      <c r="BC15" s="226" t="str">
        <f>INDEX(必要書類及び注意事項!F:F,MATCH(S届出書!AV15,必要書類及び注意事項!A:A,0))</f>
        <v>　（万が一誤って利用された場合、ETCゲートが開かず事故につながる恐れがあります）</v>
      </c>
      <c r="BD15" s="226"/>
      <c r="BE15" s="226"/>
      <c r="BF15" s="226"/>
      <c r="BG15" s="226"/>
      <c r="BH15" s="226"/>
      <c r="BI15" s="226"/>
      <c r="BJ15" s="101"/>
      <c r="BK15" s="101"/>
      <c r="BM15"/>
      <c r="BN15"/>
      <c r="BO15"/>
      <c r="BP15"/>
      <c r="BQ15"/>
      <c r="BR15"/>
      <c r="BS15"/>
      <c r="BT15"/>
      <c r="BU15"/>
      <c r="BV15"/>
    </row>
    <row r="16" spans="1:98" s="6" customFormat="1" ht="25.5" customHeight="1">
      <c r="A16" s="188">
        <v>2</v>
      </c>
      <c r="B16" s="179"/>
      <c r="C16" s="180"/>
      <c r="D16" s="180"/>
      <c r="E16" s="180"/>
      <c r="F16" s="180"/>
      <c r="G16" s="190"/>
      <c r="H16" s="109" t="str">
        <f t="shared" si="4"/>
        <v/>
      </c>
      <c r="I16" s="194"/>
      <c r="J16" s="194"/>
      <c r="K16" s="194"/>
      <c r="L16" s="194"/>
      <c r="M16" s="195"/>
      <c r="N16" s="120" t="str">
        <f t="shared" ref="N16:N22" si="6">IF(OR($AW$9=1,$AX$9=1),AT16,"")</f>
        <v/>
      </c>
      <c r="O16" s="266"/>
      <c r="P16" s="266"/>
      <c r="Q16" s="266"/>
      <c r="R16" s="266"/>
      <c r="S16" s="266"/>
      <c r="T16" s="266"/>
      <c r="U16" s="267"/>
      <c r="V16" s="110" t="str">
        <f t="shared" si="3"/>
        <v/>
      </c>
      <c r="W16" s="163"/>
      <c r="X16" s="163"/>
      <c r="Y16" s="163"/>
      <c r="Z16" s="163"/>
      <c r="AA16" s="163"/>
      <c r="AB16" s="163"/>
      <c r="AC16" s="163"/>
      <c r="AD16" s="163"/>
      <c r="AE16" s="163"/>
      <c r="AF16" s="163"/>
      <c r="AG16" s="163"/>
      <c r="AH16" s="163"/>
      <c r="AI16" s="163"/>
      <c r="AJ16" s="163"/>
      <c r="AK16" s="163"/>
      <c r="AL16" s="163"/>
      <c r="AM16" s="163"/>
      <c r="AN16" s="163"/>
      <c r="AO16" s="163"/>
      <c r="AP16" s="179"/>
      <c r="AQ16" s="180"/>
      <c r="AR16" s="181"/>
      <c r="AT16" s="100" t="str">
        <f>IF($BJ$5="不要","","旧)")</f>
        <v/>
      </c>
      <c r="AU16" s="81"/>
      <c r="AV16" s="97" t="str">
        <f t="shared" si="5"/>
        <v>3-3</v>
      </c>
      <c r="AW16" s="260">
        <f>INDEX(必要書類及び注意事項!E:E,MATCH(S届出書!AV16,必要書類及び注意事項!A:A,0))</f>
        <v>0</v>
      </c>
      <c r="AX16" s="261"/>
      <c r="AY16" s="261"/>
      <c r="AZ16" s="261"/>
      <c r="BA16" s="261"/>
      <c r="BB16" s="262"/>
      <c r="BC16" s="226" t="str">
        <f>INDEX(必要書類及び注意事項!F:F,MATCH(S届出書!AV16,必要書類及び注意事項!A:A,0))</f>
        <v>※カード再発行ご希望の場合は発行日数は約2週間ほどかかります。</v>
      </c>
      <c r="BD16" s="226"/>
      <c r="BE16" s="226"/>
      <c r="BF16" s="226"/>
      <c r="BG16" s="226"/>
      <c r="BH16" s="226"/>
      <c r="BI16" s="226"/>
      <c r="BJ16" s="81"/>
      <c r="BK16" s="81"/>
      <c r="BM16"/>
      <c r="BN16"/>
      <c r="BO16"/>
      <c r="BP16"/>
      <c r="BQ16"/>
      <c r="BR16"/>
      <c r="BS16"/>
      <c r="BT16"/>
      <c r="BU16"/>
      <c r="BV16"/>
    </row>
    <row r="17" spans="1:74" s="6" customFormat="1" ht="25.5" customHeight="1" thickBot="1">
      <c r="A17" s="189"/>
      <c r="B17" s="182"/>
      <c r="C17" s="183"/>
      <c r="D17" s="183"/>
      <c r="E17" s="183"/>
      <c r="F17" s="183"/>
      <c r="G17" s="191"/>
      <c r="H17" s="111" t="str">
        <f t="shared" si="4"/>
        <v/>
      </c>
      <c r="I17" s="192"/>
      <c r="J17" s="192"/>
      <c r="K17" s="192"/>
      <c r="L17" s="192"/>
      <c r="M17" s="193"/>
      <c r="N17" s="121" t="str">
        <f>IF(OR($AW$9=1,$AX$9=1),AT17,"")</f>
        <v/>
      </c>
      <c r="O17" s="185"/>
      <c r="P17" s="185"/>
      <c r="Q17" s="185"/>
      <c r="R17" s="185"/>
      <c r="S17" s="185"/>
      <c r="T17" s="185"/>
      <c r="U17" s="186"/>
      <c r="V17" s="111" t="str">
        <f t="shared" si="3"/>
        <v/>
      </c>
      <c r="W17" s="161"/>
      <c r="X17" s="161"/>
      <c r="Y17" s="161"/>
      <c r="Z17" s="161"/>
      <c r="AA17" s="161"/>
      <c r="AB17" s="161"/>
      <c r="AC17" s="161"/>
      <c r="AD17" s="161"/>
      <c r="AE17" s="161"/>
      <c r="AF17" s="161"/>
      <c r="AG17" s="161"/>
      <c r="AH17" s="161"/>
      <c r="AI17" s="161"/>
      <c r="AJ17" s="161"/>
      <c r="AK17" s="161"/>
      <c r="AL17" s="161"/>
      <c r="AM17" s="161"/>
      <c r="AN17" s="161"/>
      <c r="AO17" s="162"/>
      <c r="AP17" s="182"/>
      <c r="AQ17" s="183"/>
      <c r="AR17" s="184"/>
      <c r="AT17" s="100" t="str">
        <f>IF($BJ$5="不要","不要","新)")</f>
        <v>不要</v>
      </c>
      <c r="AU17" s="81"/>
      <c r="AV17" s="97" t="str">
        <f t="shared" si="5"/>
        <v>3-4</v>
      </c>
      <c r="AW17" s="260">
        <f>INDEX(必要書類及び注意事項!E:E,MATCH(S届出書!AV17,必要書類及び注意事項!A:A,0))</f>
        <v>0</v>
      </c>
      <c r="AX17" s="261"/>
      <c r="AY17" s="261"/>
      <c r="AZ17" s="261"/>
      <c r="BA17" s="261"/>
      <c r="BB17" s="262"/>
      <c r="BC17" s="226" t="str">
        <f>INDEX(必要書類及び注意事項!F:F,MATCH(S届出書!AV17,必要書類及び注意事項!A:A,0))</f>
        <v>※再発行については、届出日一ヶ月以内の申込に限ります</v>
      </c>
      <c r="BD17" s="226"/>
      <c r="BE17" s="226"/>
      <c r="BF17" s="226"/>
      <c r="BG17" s="226"/>
      <c r="BH17" s="226"/>
      <c r="BI17" s="226"/>
      <c r="BJ17" s="81"/>
      <c r="BK17" s="81"/>
      <c r="BM17"/>
      <c r="BN17"/>
      <c r="BO17"/>
      <c r="BP17"/>
      <c r="BQ17"/>
      <c r="BR17"/>
      <c r="BS17"/>
      <c r="BT17"/>
      <c r="BU17"/>
      <c r="BV17"/>
    </row>
    <row r="18" spans="1:74" s="17" customFormat="1" ht="25.5" customHeight="1">
      <c r="A18" s="188">
        <v>3</v>
      </c>
      <c r="B18" s="179"/>
      <c r="C18" s="180"/>
      <c r="D18" s="180"/>
      <c r="E18" s="180"/>
      <c r="F18" s="180"/>
      <c r="G18" s="190"/>
      <c r="H18" s="109" t="str">
        <f t="shared" si="4"/>
        <v/>
      </c>
      <c r="I18" s="194"/>
      <c r="J18" s="194"/>
      <c r="K18" s="194"/>
      <c r="L18" s="194"/>
      <c r="M18" s="195"/>
      <c r="N18" s="120" t="str">
        <f t="shared" si="6"/>
        <v/>
      </c>
      <c r="O18" s="266"/>
      <c r="P18" s="266"/>
      <c r="Q18" s="266"/>
      <c r="R18" s="266"/>
      <c r="S18" s="266"/>
      <c r="T18" s="266"/>
      <c r="U18" s="267"/>
      <c r="V18" s="110" t="str">
        <f t="shared" si="3"/>
        <v/>
      </c>
      <c r="W18" s="163"/>
      <c r="X18" s="163"/>
      <c r="Y18" s="163"/>
      <c r="Z18" s="163"/>
      <c r="AA18" s="163"/>
      <c r="AB18" s="163"/>
      <c r="AC18" s="163"/>
      <c r="AD18" s="163"/>
      <c r="AE18" s="163"/>
      <c r="AF18" s="163"/>
      <c r="AG18" s="163"/>
      <c r="AH18" s="163"/>
      <c r="AI18" s="163"/>
      <c r="AJ18" s="163"/>
      <c r="AK18" s="163"/>
      <c r="AL18" s="163"/>
      <c r="AM18" s="163"/>
      <c r="AN18" s="163"/>
      <c r="AO18" s="163"/>
      <c r="AP18" s="179"/>
      <c r="AQ18" s="180"/>
      <c r="AR18" s="181"/>
      <c r="AT18" s="100" t="str">
        <f>IF($BJ$5="不要","","旧)")</f>
        <v/>
      </c>
      <c r="AU18" s="102"/>
      <c r="AV18" s="97" t="str">
        <f t="shared" si="5"/>
        <v>3-5</v>
      </c>
      <c r="AW18" s="260">
        <f>INDEX(必要書類及び注意事項!E:E,MATCH(S届出書!AV18,必要書類及び注意事項!A:A,0))</f>
        <v>0</v>
      </c>
      <c r="AX18" s="261"/>
      <c r="AY18" s="261"/>
      <c r="AZ18" s="261"/>
      <c r="BA18" s="261"/>
      <c r="BB18" s="262"/>
      <c r="BC18" s="226">
        <f>INDEX(必要書類及び注意事項!F:F,MATCH(S届出書!AV18,必要書類及び注意事項!A:A,0))</f>
        <v>0</v>
      </c>
      <c r="BD18" s="226"/>
      <c r="BE18" s="226"/>
      <c r="BF18" s="226"/>
      <c r="BG18" s="226"/>
      <c r="BH18" s="226"/>
      <c r="BI18" s="226"/>
      <c r="BJ18" s="102"/>
      <c r="BK18" s="102"/>
      <c r="BM18"/>
      <c r="BN18"/>
      <c r="BO18"/>
      <c r="BP18"/>
      <c r="BQ18"/>
      <c r="BR18"/>
      <c r="BS18"/>
      <c r="BT18"/>
      <c r="BU18"/>
      <c r="BV18"/>
    </row>
    <row r="19" spans="1:74" s="17" customFormat="1" ht="25.5" customHeight="1" thickBot="1">
      <c r="A19" s="189"/>
      <c r="B19" s="182"/>
      <c r="C19" s="183"/>
      <c r="D19" s="183"/>
      <c r="E19" s="183"/>
      <c r="F19" s="183"/>
      <c r="G19" s="191"/>
      <c r="H19" s="111" t="str">
        <f t="shared" si="4"/>
        <v/>
      </c>
      <c r="I19" s="192"/>
      <c r="J19" s="192"/>
      <c r="K19" s="192"/>
      <c r="L19" s="192"/>
      <c r="M19" s="193"/>
      <c r="N19" s="121" t="str">
        <f>IF(OR($AW$9=1,$AX$9=1),AT19,"")</f>
        <v/>
      </c>
      <c r="O19" s="185"/>
      <c r="P19" s="185"/>
      <c r="Q19" s="185"/>
      <c r="R19" s="185"/>
      <c r="S19" s="185"/>
      <c r="T19" s="185"/>
      <c r="U19" s="186"/>
      <c r="V19" s="111" t="str">
        <f t="shared" si="3"/>
        <v/>
      </c>
      <c r="W19" s="161"/>
      <c r="X19" s="161"/>
      <c r="Y19" s="161"/>
      <c r="Z19" s="161"/>
      <c r="AA19" s="161"/>
      <c r="AB19" s="161"/>
      <c r="AC19" s="161"/>
      <c r="AD19" s="161"/>
      <c r="AE19" s="161"/>
      <c r="AF19" s="161"/>
      <c r="AG19" s="161"/>
      <c r="AH19" s="161"/>
      <c r="AI19" s="161"/>
      <c r="AJ19" s="161"/>
      <c r="AK19" s="161"/>
      <c r="AL19" s="161"/>
      <c r="AM19" s="161"/>
      <c r="AN19" s="161"/>
      <c r="AO19" s="162"/>
      <c r="AP19" s="182"/>
      <c r="AQ19" s="183"/>
      <c r="AR19" s="184"/>
      <c r="AT19" s="100" t="str">
        <f>IF($BJ$5="不要","不要","新)")</f>
        <v>不要</v>
      </c>
      <c r="AU19" s="102"/>
      <c r="AV19" s="97" t="str">
        <f t="shared" si="5"/>
        <v>3-6</v>
      </c>
      <c r="AW19" s="260">
        <f>INDEX(必要書類及び注意事項!E:E,MATCH(S届出書!AV19,必要書類及び注意事項!A:A,0))</f>
        <v>0</v>
      </c>
      <c r="AX19" s="261"/>
      <c r="AY19" s="261"/>
      <c r="AZ19" s="261"/>
      <c r="BA19" s="261"/>
      <c r="BB19" s="262"/>
      <c r="BC19" s="226">
        <f>INDEX(必要書類及び注意事項!F:F,MATCH(S届出書!AV19,必要書類及び注意事項!A:A,0))</f>
        <v>0</v>
      </c>
      <c r="BD19" s="226"/>
      <c r="BE19" s="226"/>
      <c r="BF19" s="226"/>
      <c r="BG19" s="226"/>
      <c r="BH19" s="226"/>
      <c r="BI19" s="226"/>
      <c r="BJ19" s="102"/>
      <c r="BK19" s="102"/>
      <c r="BM19"/>
      <c r="BN19"/>
      <c r="BO19"/>
      <c r="BP19"/>
      <c r="BQ19"/>
      <c r="BR19"/>
      <c r="BS19"/>
      <c r="BT19"/>
      <c r="BU19"/>
      <c r="BV19"/>
    </row>
    <row r="20" spans="1:74" s="17" customFormat="1" ht="25.5" customHeight="1">
      <c r="A20" s="188">
        <v>4</v>
      </c>
      <c r="B20" s="179"/>
      <c r="C20" s="180"/>
      <c r="D20" s="180"/>
      <c r="E20" s="180"/>
      <c r="F20" s="180"/>
      <c r="G20" s="190"/>
      <c r="H20" s="109" t="str">
        <f t="shared" si="4"/>
        <v/>
      </c>
      <c r="I20" s="194"/>
      <c r="J20" s="194"/>
      <c r="K20" s="194"/>
      <c r="L20" s="194"/>
      <c r="M20" s="195"/>
      <c r="N20" s="120" t="str">
        <f t="shared" si="6"/>
        <v/>
      </c>
      <c r="O20" s="266"/>
      <c r="P20" s="266"/>
      <c r="Q20" s="266"/>
      <c r="R20" s="266"/>
      <c r="S20" s="266"/>
      <c r="T20" s="266"/>
      <c r="U20" s="267"/>
      <c r="V20" s="110" t="str">
        <f t="shared" si="3"/>
        <v/>
      </c>
      <c r="W20" s="163"/>
      <c r="X20" s="163"/>
      <c r="Y20" s="163"/>
      <c r="Z20" s="163"/>
      <c r="AA20" s="163"/>
      <c r="AB20" s="163"/>
      <c r="AC20" s="163"/>
      <c r="AD20" s="163"/>
      <c r="AE20" s="163"/>
      <c r="AF20" s="163"/>
      <c r="AG20" s="163"/>
      <c r="AH20" s="163"/>
      <c r="AI20" s="163"/>
      <c r="AJ20" s="163"/>
      <c r="AK20" s="163"/>
      <c r="AL20" s="163"/>
      <c r="AM20" s="163"/>
      <c r="AN20" s="163"/>
      <c r="AO20" s="163"/>
      <c r="AP20" s="179"/>
      <c r="AQ20" s="180"/>
      <c r="AR20" s="181"/>
      <c r="AT20" s="100" t="str">
        <f>IF($BJ$5="不要","","旧)")</f>
        <v/>
      </c>
      <c r="AU20" s="102"/>
      <c r="AV20" s="100"/>
      <c r="AW20" s="103"/>
      <c r="AX20" s="103"/>
      <c r="AY20" s="103"/>
      <c r="AZ20" s="103"/>
      <c r="BA20" s="103"/>
      <c r="BB20" s="103"/>
      <c r="BC20" s="104"/>
      <c r="BD20" s="104"/>
      <c r="BE20" s="104"/>
      <c r="BF20" s="104"/>
      <c r="BG20" s="104"/>
      <c r="BH20" s="104"/>
      <c r="BI20" s="104"/>
      <c r="BJ20" s="102"/>
      <c r="BK20" s="102"/>
      <c r="BM20"/>
      <c r="BN20"/>
      <c r="BO20"/>
      <c r="BP20"/>
      <c r="BQ20"/>
      <c r="BR20"/>
      <c r="BS20"/>
      <c r="BT20"/>
      <c r="BU20"/>
      <c r="BV20"/>
    </row>
    <row r="21" spans="1:74" s="17" customFormat="1" ht="25.5" customHeight="1" thickBot="1">
      <c r="A21" s="189"/>
      <c r="B21" s="182"/>
      <c r="C21" s="183"/>
      <c r="D21" s="183"/>
      <c r="E21" s="183"/>
      <c r="F21" s="183"/>
      <c r="G21" s="191"/>
      <c r="H21" s="111" t="str">
        <f t="shared" si="4"/>
        <v/>
      </c>
      <c r="I21" s="192"/>
      <c r="J21" s="192"/>
      <c r="K21" s="192"/>
      <c r="L21" s="192"/>
      <c r="M21" s="193"/>
      <c r="N21" s="121" t="str">
        <f>IF(OR($AW$9=1,$AX$9=1),AT21,"")</f>
        <v/>
      </c>
      <c r="O21" s="185"/>
      <c r="P21" s="185"/>
      <c r="Q21" s="185"/>
      <c r="R21" s="185"/>
      <c r="S21" s="185"/>
      <c r="T21" s="185"/>
      <c r="U21" s="186"/>
      <c r="V21" s="111" t="str">
        <f t="shared" si="3"/>
        <v/>
      </c>
      <c r="W21" s="161"/>
      <c r="X21" s="161"/>
      <c r="Y21" s="161"/>
      <c r="Z21" s="161"/>
      <c r="AA21" s="161"/>
      <c r="AB21" s="161"/>
      <c r="AC21" s="161"/>
      <c r="AD21" s="161"/>
      <c r="AE21" s="161"/>
      <c r="AF21" s="161"/>
      <c r="AG21" s="161"/>
      <c r="AH21" s="161"/>
      <c r="AI21" s="161"/>
      <c r="AJ21" s="161"/>
      <c r="AK21" s="161"/>
      <c r="AL21" s="161"/>
      <c r="AM21" s="161"/>
      <c r="AN21" s="161"/>
      <c r="AO21" s="162"/>
      <c r="AP21" s="182"/>
      <c r="AQ21" s="183"/>
      <c r="AR21" s="184"/>
      <c r="AT21" s="100" t="str">
        <f>IF($BJ$5="不要","不要","新)")</f>
        <v>不要</v>
      </c>
      <c r="AU21" s="102"/>
      <c r="AV21" s="100"/>
      <c r="AW21" s="103"/>
      <c r="AX21" s="103"/>
      <c r="AY21" s="103"/>
      <c r="AZ21" s="103"/>
      <c r="BA21" s="103"/>
      <c r="BB21" s="103"/>
      <c r="BC21" s="104"/>
      <c r="BD21" s="104"/>
      <c r="BE21" s="104"/>
      <c r="BF21" s="104"/>
      <c r="BG21" s="104"/>
      <c r="BH21" s="104"/>
      <c r="BI21" s="104"/>
      <c r="BJ21" s="102"/>
      <c r="BK21" s="102"/>
      <c r="BM21"/>
      <c r="BN21"/>
      <c r="BO21"/>
      <c r="BP21"/>
      <c r="BQ21"/>
      <c r="BR21"/>
      <c r="BS21"/>
      <c r="BT21"/>
      <c r="BU21"/>
      <c r="BV21"/>
    </row>
    <row r="22" spans="1:74" s="17" customFormat="1" ht="25.5" customHeight="1">
      <c r="A22" s="188">
        <v>5</v>
      </c>
      <c r="B22" s="179"/>
      <c r="C22" s="180"/>
      <c r="D22" s="180"/>
      <c r="E22" s="180"/>
      <c r="F22" s="180"/>
      <c r="G22" s="190"/>
      <c r="H22" s="109" t="str">
        <f t="shared" si="4"/>
        <v/>
      </c>
      <c r="I22" s="194"/>
      <c r="J22" s="194"/>
      <c r="K22" s="194"/>
      <c r="L22" s="194"/>
      <c r="M22" s="195"/>
      <c r="N22" s="120" t="str">
        <f t="shared" si="6"/>
        <v/>
      </c>
      <c r="O22" s="266"/>
      <c r="P22" s="266"/>
      <c r="Q22" s="266"/>
      <c r="R22" s="266"/>
      <c r="S22" s="266"/>
      <c r="T22" s="266"/>
      <c r="U22" s="267"/>
      <c r="V22" s="110" t="str">
        <f t="shared" si="3"/>
        <v/>
      </c>
      <c r="W22" s="163"/>
      <c r="X22" s="163"/>
      <c r="Y22" s="163"/>
      <c r="Z22" s="163"/>
      <c r="AA22" s="163"/>
      <c r="AB22" s="163"/>
      <c r="AC22" s="163"/>
      <c r="AD22" s="163"/>
      <c r="AE22" s="163"/>
      <c r="AF22" s="163"/>
      <c r="AG22" s="163"/>
      <c r="AH22" s="163"/>
      <c r="AI22" s="163"/>
      <c r="AJ22" s="163"/>
      <c r="AK22" s="163"/>
      <c r="AL22" s="163"/>
      <c r="AM22" s="163"/>
      <c r="AN22" s="163"/>
      <c r="AO22" s="163"/>
      <c r="AP22" s="179"/>
      <c r="AQ22" s="180"/>
      <c r="AR22" s="181"/>
      <c r="AT22" s="100" t="str">
        <f>IF($BJ$5="不要","","旧)")</f>
        <v/>
      </c>
      <c r="AU22" s="102"/>
      <c r="AV22" s="100"/>
      <c r="AW22" s="103"/>
      <c r="AX22" s="90"/>
      <c r="AY22" s="90"/>
      <c r="AZ22" s="103"/>
      <c r="BA22" s="103"/>
      <c r="BB22" s="103"/>
      <c r="BC22" s="104"/>
      <c r="BD22" s="104"/>
      <c r="BE22" s="104"/>
      <c r="BF22" s="104"/>
      <c r="BG22" s="104"/>
      <c r="BH22" s="104"/>
      <c r="BI22" s="104"/>
      <c r="BJ22" s="102"/>
      <c r="BK22" s="102"/>
      <c r="BM22"/>
      <c r="BN22"/>
      <c r="BO22"/>
      <c r="BP22"/>
      <c r="BQ22"/>
      <c r="BR22"/>
      <c r="BS22"/>
      <c r="BT22"/>
      <c r="BU22"/>
      <c r="BV22"/>
    </row>
    <row r="23" spans="1:74" s="17" customFormat="1" ht="25.5" customHeight="1" thickBot="1">
      <c r="A23" s="189"/>
      <c r="B23" s="182"/>
      <c r="C23" s="183"/>
      <c r="D23" s="183"/>
      <c r="E23" s="183"/>
      <c r="F23" s="183"/>
      <c r="G23" s="191"/>
      <c r="H23" s="111" t="str">
        <f t="shared" si="4"/>
        <v/>
      </c>
      <c r="I23" s="192"/>
      <c r="J23" s="192"/>
      <c r="K23" s="192"/>
      <c r="L23" s="192"/>
      <c r="M23" s="193"/>
      <c r="N23" s="122" t="str">
        <f>IF(OR($AW$9=1,$AX$9=1),AT23,"")</f>
        <v/>
      </c>
      <c r="O23" s="268"/>
      <c r="P23" s="268"/>
      <c r="Q23" s="268"/>
      <c r="R23" s="268"/>
      <c r="S23" s="268"/>
      <c r="T23" s="268"/>
      <c r="U23" s="269"/>
      <c r="V23" s="111" t="str">
        <f t="shared" si="3"/>
        <v/>
      </c>
      <c r="W23" s="161"/>
      <c r="X23" s="161"/>
      <c r="Y23" s="161"/>
      <c r="Z23" s="161"/>
      <c r="AA23" s="161"/>
      <c r="AB23" s="161"/>
      <c r="AC23" s="161"/>
      <c r="AD23" s="161"/>
      <c r="AE23" s="161"/>
      <c r="AF23" s="161"/>
      <c r="AG23" s="161"/>
      <c r="AH23" s="161"/>
      <c r="AI23" s="161"/>
      <c r="AJ23" s="161"/>
      <c r="AK23" s="161"/>
      <c r="AL23" s="161"/>
      <c r="AM23" s="161"/>
      <c r="AN23" s="161"/>
      <c r="AO23" s="162"/>
      <c r="AP23" s="182"/>
      <c r="AQ23" s="183"/>
      <c r="AR23" s="184"/>
      <c r="AT23" s="100" t="str">
        <f>IF($BJ$5="不要","不要","新)")</f>
        <v>不要</v>
      </c>
      <c r="AU23" s="102"/>
      <c r="AV23" s="100"/>
      <c r="AW23" s="103"/>
      <c r="AX23" s="90"/>
      <c r="AY23" s="90"/>
      <c r="AZ23" s="103"/>
      <c r="BA23" s="103"/>
      <c r="BB23" s="103"/>
      <c r="BC23" s="104"/>
      <c r="BD23" s="104"/>
      <c r="BE23" s="104"/>
      <c r="BF23" s="104"/>
      <c r="BG23" s="104"/>
      <c r="BH23" s="104"/>
      <c r="BI23" s="104"/>
      <c r="BJ23" s="102"/>
      <c r="BK23" s="102"/>
      <c r="BM23"/>
      <c r="BN23"/>
      <c r="BO23"/>
      <c r="BP23"/>
      <c r="BQ23"/>
      <c r="BR23"/>
      <c r="BS23"/>
      <c r="BT23"/>
      <c r="BU23"/>
      <c r="BV23"/>
    </row>
    <row r="24" spans="1:74" s="17" customFormat="1" ht="3" customHeight="1">
      <c r="A24" s="29"/>
      <c r="B24" s="18"/>
      <c r="C24" s="18"/>
      <c r="D24" s="18"/>
      <c r="E24" s="18"/>
      <c r="F24" s="18"/>
      <c r="G24" s="18"/>
      <c r="H24" s="18"/>
      <c r="I24" s="18"/>
      <c r="J24" s="18"/>
      <c r="K24" s="18"/>
      <c r="L24" s="18"/>
      <c r="M24" s="18"/>
      <c r="N24" s="18"/>
      <c r="O24" s="18"/>
      <c r="P24" s="18"/>
      <c r="Q24" s="18"/>
      <c r="R24" s="18"/>
      <c r="S24" s="18"/>
      <c r="T24" s="18"/>
      <c r="U24" s="18"/>
      <c r="V24" s="19"/>
      <c r="W24" s="18"/>
      <c r="X24" s="18"/>
      <c r="Y24" s="18"/>
      <c r="Z24" s="18"/>
      <c r="AA24" s="18"/>
      <c r="AB24" s="18"/>
      <c r="AC24" s="18"/>
      <c r="AD24" s="18"/>
      <c r="AE24" s="18"/>
      <c r="AF24" s="18"/>
      <c r="AG24" s="18"/>
      <c r="AH24" s="18"/>
      <c r="AI24" s="18"/>
      <c r="AJ24" s="18"/>
      <c r="AK24" s="18"/>
      <c r="AL24" s="18"/>
      <c r="AM24" s="18"/>
      <c r="AN24" s="18"/>
      <c r="AO24" s="18"/>
      <c r="AP24" s="18"/>
      <c r="AQ24" s="18"/>
      <c r="AR24" s="18"/>
      <c r="AT24" s="105"/>
      <c r="AU24" s="102"/>
      <c r="AV24" s="102" t="s">
        <v>77</v>
      </c>
      <c r="AW24" s="102"/>
      <c r="AX24" s="90"/>
      <c r="AY24" s="90"/>
      <c r="AZ24" s="102"/>
      <c r="BA24" s="102"/>
      <c r="BB24" s="102"/>
      <c r="BC24" s="102"/>
      <c r="BD24" s="102"/>
      <c r="BE24" s="102"/>
      <c r="BF24" s="102"/>
      <c r="BG24" s="90"/>
      <c r="BH24" s="90"/>
      <c r="BI24" s="90"/>
      <c r="BJ24" s="90"/>
      <c r="BK24" s="90"/>
      <c r="BL24"/>
      <c r="BM24"/>
      <c r="BN24"/>
      <c r="BO24"/>
      <c r="BP24"/>
    </row>
    <row r="25" spans="1:74" s="17" customFormat="1" ht="19.5" customHeight="1">
      <c r="A25" s="29"/>
      <c r="B25" s="18"/>
      <c r="C25" s="18"/>
      <c r="D25" s="18"/>
      <c r="E25" s="18"/>
      <c r="F25" s="18"/>
      <c r="G25" s="18"/>
      <c r="H25" s="18"/>
      <c r="I25" s="18"/>
      <c r="J25" s="18"/>
      <c r="K25" s="18"/>
      <c r="L25" s="18"/>
      <c r="M25" s="18"/>
      <c r="N25" s="18"/>
      <c r="O25" s="18"/>
      <c r="P25" s="18"/>
      <c r="Q25" s="18"/>
      <c r="R25" s="18"/>
      <c r="S25" s="18"/>
      <c r="T25" s="18"/>
      <c r="U25" s="18"/>
      <c r="V25" s="19"/>
      <c r="W25" s="18"/>
      <c r="X25" s="18"/>
      <c r="Y25" s="18"/>
      <c r="Z25" s="18"/>
      <c r="AA25" s="18"/>
      <c r="AB25" s="18"/>
      <c r="AC25" s="18"/>
      <c r="AD25" s="18"/>
      <c r="AE25" s="18"/>
      <c r="AF25" s="18"/>
      <c r="AG25" s="18"/>
      <c r="AH25" s="18"/>
      <c r="AI25" s="18"/>
      <c r="AJ25" s="18"/>
      <c r="AK25" s="18"/>
      <c r="AL25" s="281" t="s">
        <v>97</v>
      </c>
      <c r="AM25" s="282"/>
      <c r="AN25" s="282"/>
      <c r="AO25" s="282"/>
      <c r="AP25" s="283"/>
      <c r="AQ25" s="284"/>
      <c r="AR25" s="31" t="s">
        <v>56</v>
      </c>
      <c r="AT25" s="105"/>
      <c r="AU25" s="102"/>
      <c r="AV25" s="102"/>
      <c r="AW25" s="102"/>
      <c r="AX25" s="90"/>
      <c r="AY25" s="90"/>
      <c r="AZ25" s="102"/>
      <c r="BA25" s="102"/>
      <c r="BB25" s="102"/>
      <c r="BC25" s="102"/>
      <c r="BD25" s="102"/>
      <c r="BE25" s="102"/>
      <c r="BF25" s="102"/>
      <c r="BG25" s="90"/>
      <c r="BH25" s="90"/>
      <c r="BI25" s="90"/>
      <c r="BJ25" s="90"/>
      <c r="BK25" s="90"/>
      <c r="BL25"/>
      <c r="BM25"/>
      <c r="BN25"/>
      <c r="BO25"/>
      <c r="BP25"/>
    </row>
    <row r="26" spans="1:74" s="17" customFormat="1" ht="3" customHeight="1" thickBot="1">
      <c r="A26" s="29"/>
      <c r="B26" s="18"/>
      <c r="C26" s="18"/>
      <c r="D26" s="18"/>
      <c r="E26" s="18"/>
      <c r="F26" s="18"/>
      <c r="G26" s="18"/>
      <c r="H26" s="18"/>
      <c r="I26" s="18"/>
      <c r="J26" s="18"/>
      <c r="K26" s="18"/>
      <c r="L26" s="18"/>
      <c r="M26" s="18"/>
      <c r="N26" s="18"/>
      <c r="O26" s="18"/>
      <c r="P26" s="18"/>
      <c r="Q26" s="18"/>
      <c r="R26" s="18"/>
      <c r="S26" s="18"/>
      <c r="T26" s="18"/>
      <c r="U26" s="18"/>
      <c r="V26" s="19"/>
      <c r="W26" s="18"/>
      <c r="X26" s="18"/>
      <c r="Y26" s="18"/>
      <c r="Z26" s="18"/>
      <c r="AA26" s="18"/>
      <c r="AB26" s="18"/>
      <c r="AC26" s="18"/>
      <c r="AD26" s="18"/>
      <c r="AE26" s="18"/>
      <c r="AF26" s="18"/>
      <c r="AG26" s="18"/>
      <c r="AH26" s="18"/>
      <c r="AI26" s="18"/>
      <c r="AJ26" s="18"/>
      <c r="AK26" s="18"/>
      <c r="AL26" s="51"/>
      <c r="AM26" s="51"/>
      <c r="AN26" s="51"/>
      <c r="AO26" s="51"/>
      <c r="AP26" s="52"/>
      <c r="AQ26" s="52"/>
      <c r="AR26" s="7"/>
      <c r="AT26" s="105"/>
      <c r="AU26" s="102"/>
      <c r="AV26" s="102"/>
      <c r="AW26" s="102"/>
      <c r="AX26" s="90"/>
      <c r="AY26" s="90"/>
      <c r="AZ26" s="102"/>
      <c r="BA26" s="102"/>
      <c r="BB26" s="102"/>
      <c r="BC26" s="102"/>
      <c r="BD26" s="102"/>
      <c r="BE26" s="102"/>
      <c r="BF26" s="102"/>
      <c r="BG26" s="90"/>
      <c r="BH26" s="90"/>
      <c r="BI26" s="90"/>
      <c r="BJ26" s="90"/>
      <c r="BK26" s="90"/>
      <c r="BL26"/>
      <c r="BM26"/>
      <c r="BN26"/>
      <c r="BO26"/>
      <c r="BP26"/>
    </row>
    <row r="27" spans="1:74" s="17" customFormat="1" ht="3" customHeight="1">
      <c r="A27" s="54"/>
      <c r="B27" s="55"/>
      <c r="C27" s="55"/>
      <c r="D27" s="55"/>
      <c r="E27" s="55"/>
      <c r="F27" s="55"/>
      <c r="G27" s="55"/>
      <c r="H27" s="55"/>
      <c r="I27" s="55"/>
      <c r="J27" s="55"/>
      <c r="K27" s="55"/>
      <c r="L27" s="55"/>
      <c r="M27" s="55"/>
      <c r="N27" s="55"/>
      <c r="O27" s="55"/>
      <c r="P27" s="55"/>
      <c r="Q27" s="55"/>
      <c r="R27" s="55"/>
      <c r="S27" s="55"/>
      <c r="T27" s="55"/>
      <c r="U27" s="55"/>
      <c r="V27" s="53"/>
      <c r="W27" s="55"/>
      <c r="X27" s="55"/>
      <c r="Y27" s="55"/>
      <c r="Z27" s="55"/>
      <c r="AA27" s="55"/>
      <c r="AB27" s="55"/>
      <c r="AC27" s="55"/>
      <c r="AD27" s="55"/>
      <c r="AE27" s="55"/>
      <c r="AF27" s="55"/>
      <c r="AG27" s="55"/>
      <c r="AH27" s="55"/>
      <c r="AI27" s="55"/>
      <c r="AJ27" s="55"/>
      <c r="AK27" s="55"/>
      <c r="AL27" s="56"/>
      <c r="AM27" s="56"/>
      <c r="AN27" s="56"/>
      <c r="AO27" s="56"/>
      <c r="AP27" s="57"/>
      <c r="AQ27" s="57"/>
      <c r="AR27" s="58"/>
      <c r="AT27" s="105"/>
      <c r="AU27" s="102"/>
      <c r="AV27" s="102"/>
      <c r="AW27" s="102"/>
      <c r="AX27" s="90"/>
      <c r="AY27" s="90"/>
      <c r="AZ27" s="102"/>
      <c r="BA27" s="102"/>
      <c r="BB27" s="102"/>
      <c r="BC27" s="102"/>
      <c r="BD27" s="102"/>
      <c r="BE27" s="102"/>
      <c r="BF27" s="102"/>
      <c r="BG27" s="90"/>
      <c r="BH27" s="90"/>
      <c r="BI27" s="90"/>
      <c r="BJ27" s="90"/>
      <c r="BK27" s="90"/>
      <c r="BL27"/>
      <c r="BM27"/>
      <c r="BN27"/>
      <c r="BO27"/>
      <c r="BP27"/>
    </row>
    <row r="28" spans="1:74" s="17" customFormat="1" ht="18" customHeight="1">
      <c r="A28" s="123" t="s">
        <v>128</v>
      </c>
      <c r="B28" s="124"/>
      <c r="C28" s="124"/>
      <c r="D28" s="124"/>
      <c r="E28" s="125"/>
      <c r="F28"/>
      <c r="G28" s="142" t="s">
        <v>8</v>
      </c>
      <c r="H28" s="143"/>
      <c r="I28" s="143"/>
      <c r="J28" s="144"/>
      <c r="K28" s="139"/>
      <c r="L28" s="140"/>
      <c r="M28" s="140"/>
      <c r="N28" s="140"/>
      <c r="O28" s="140"/>
      <c r="P28" s="140"/>
      <c r="Q28" s="140"/>
      <c r="R28" s="140"/>
      <c r="S28" s="141"/>
      <c r="T28" s="142" t="s">
        <v>132</v>
      </c>
      <c r="U28" s="143"/>
      <c r="V28" s="143"/>
      <c r="W28" s="144"/>
      <c r="X28" s="145"/>
      <c r="Y28" s="146"/>
      <c r="Z28" s="146"/>
      <c r="AA28" s="146"/>
      <c r="AB28" s="146"/>
      <c r="AC28" s="146"/>
      <c r="AD28" s="146"/>
      <c r="AE28" s="146"/>
      <c r="AF28" s="146"/>
      <c r="AG28" s="147"/>
      <c r="AH28" s="148" t="s">
        <v>2</v>
      </c>
      <c r="AI28" s="149"/>
      <c r="AJ28" s="149"/>
      <c r="AK28" s="150"/>
      <c r="AL28" s="153" t="s">
        <v>133</v>
      </c>
      <c r="AM28" s="151"/>
      <c r="AN28" s="151"/>
      <c r="AO28" s="151" t="s">
        <v>134</v>
      </c>
      <c r="AP28" s="151"/>
      <c r="AQ28" s="151"/>
      <c r="AR28" s="152"/>
      <c r="AT28" s="105"/>
      <c r="AU28" s="102"/>
      <c r="AV28" s="102"/>
      <c r="AW28" s="88"/>
      <c r="AX28" s="88" t="s">
        <v>108</v>
      </c>
      <c r="AY28" s="88" t="s">
        <v>109</v>
      </c>
      <c r="AZ28" s="90"/>
      <c r="BA28" s="90"/>
      <c r="BB28" s="90"/>
      <c r="BC28" s="90"/>
      <c r="BD28" s="90"/>
      <c r="BE28" s="90"/>
      <c r="BF28" s="90"/>
      <c r="BG28" s="90"/>
      <c r="BH28" s="90"/>
      <c r="BI28" s="90"/>
      <c r="BJ28" s="90"/>
      <c r="BK28" s="90"/>
      <c r="BL28"/>
      <c r="BM28"/>
      <c r="BN28"/>
    </row>
    <row r="29" spans="1:74" s="17" customFormat="1" ht="18.75" customHeight="1">
      <c r="A29" s="126"/>
      <c r="B29" s="127"/>
      <c r="C29" s="127"/>
      <c r="D29" s="127"/>
      <c r="E29" s="128"/>
      <c r="G29" s="142" t="s">
        <v>144</v>
      </c>
      <c r="H29" s="143"/>
      <c r="I29" s="144"/>
      <c r="J29" s="154"/>
      <c r="K29" s="154"/>
      <c r="L29" s="114" t="s">
        <v>135</v>
      </c>
      <c r="M29" s="119"/>
      <c r="N29" s="114" t="s">
        <v>136</v>
      </c>
      <c r="O29" s="119"/>
      <c r="P29" s="114" t="s">
        <v>137</v>
      </c>
      <c r="Q29" s="154"/>
      <c r="R29" s="154"/>
      <c r="S29" s="155" t="s">
        <v>138</v>
      </c>
      <c r="T29" s="155"/>
      <c r="U29" s="142" t="s">
        <v>12</v>
      </c>
      <c r="V29" s="143"/>
      <c r="W29" s="144"/>
      <c r="X29" s="154"/>
      <c r="Y29" s="154"/>
      <c r="Z29" s="114" t="s">
        <v>135</v>
      </c>
      <c r="AA29" s="119"/>
      <c r="AB29" s="114" t="s">
        <v>136</v>
      </c>
      <c r="AC29" s="119"/>
      <c r="AD29" s="114" t="s">
        <v>137</v>
      </c>
      <c r="AE29" s="154"/>
      <c r="AF29" s="154"/>
      <c r="AG29" s="155" t="s">
        <v>138</v>
      </c>
      <c r="AH29" s="155"/>
      <c r="AI29" s="115" t="s">
        <v>139</v>
      </c>
      <c r="AJ29" s="154"/>
      <c r="AK29" s="154"/>
      <c r="AL29" s="154"/>
      <c r="AM29" s="114" t="s">
        <v>141</v>
      </c>
      <c r="AN29" s="115" t="s">
        <v>140</v>
      </c>
      <c r="AO29" s="154"/>
      <c r="AP29" s="154"/>
      <c r="AQ29" s="154"/>
      <c r="AR29" s="116" t="s">
        <v>141</v>
      </c>
      <c r="AT29" s="105"/>
      <c r="AU29" s="102"/>
      <c r="AV29" s="102"/>
      <c r="AW29" s="88" t="s">
        <v>110</v>
      </c>
      <c r="AX29" s="88" t="b">
        <v>0</v>
      </c>
      <c r="AY29" s="88" t="b">
        <v>0</v>
      </c>
      <c r="AZ29" s="90"/>
      <c r="BA29" s="90"/>
      <c r="BB29" s="90"/>
      <c r="BC29" s="90"/>
      <c r="BD29" s="90"/>
      <c r="BE29" s="90"/>
      <c r="BF29" s="90"/>
      <c r="BG29" s="90"/>
      <c r="BH29" s="90"/>
      <c r="BI29" s="90"/>
      <c r="BJ29" s="90"/>
      <c r="BK29" s="90"/>
      <c r="BL29"/>
      <c r="BM29"/>
      <c r="BN29"/>
      <c r="BO29"/>
      <c r="BP29"/>
      <c r="BQ29"/>
    </row>
    <row r="30" spans="1:74" s="17" customFormat="1" ht="24.75" customHeight="1">
      <c r="A30" s="126"/>
      <c r="B30" s="127"/>
      <c r="C30" s="127"/>
      <c r="D30" s="127"/>
      <c r="E30" s="128"/>
      <c r="G30" s="133" t="s">
        <v>13</v>
      </c>
      <c r="H30" s="134"/>
      <c r="I30" s="134"/>
      <c r="J30" s="135"/>
      <c r="K30" s="271"/>
      <c r="L30" s="272"/>
      <c r="M30" s="272"/>
      <c r="N30" s="272"/>
      <c r="O30" s="272"/>
      <c r="P30" s="272"/>
      <c r="Q30" s="272"/>
      <c r="R30" s="272"/>
      <c r="S30" s="272"/>
      <c r="T30" s="272"/>
      <c r="U30" s="272"/>
      <c r="V30" s="272"/>
      <c r="W30" s="272"/>
      <c r="X30" s="272"/>
      <c r="Y30" s="272"/>
      <c r="Z30" s="272"/>
      <c r="AA30" s="272"/>
      <c r="AB30" s="272"/>
      <c r="AC30" s="272"/>
      <c r="AD30" s="272"/>
      <c r="AE30" s="272"/>
      <c r="AF30" s="272"/>
      <c r="AG30" s="272"/>
      <c r="AH30" s="272"/>
      <c r="AI30" s="272"/>
      <c r="AJ30" s="272"/>
      <c r="AK30" s="272"/>
      <c r="AL30" s="272"/>
      <c r="AM30" s="272"/>
      <c r="AN30" s="272"/>
      <c r="AO30" s="272"/>
      <c r="AP30" s="272"/>
      <c r="AQ30" s="272"/>
      <c r="AR30" s="273"/>
      <c r="AT30" s="105"/>
      <c r="AU30" s="102"/>
      <c r="AV30" s="102"/>
      <c r="AW30" s="102"/>
      <c r="AX30" s="102"/>
      <c r="AY30" s="102"/>
      <c r="AZ30" s="102"/>
      <c r="BA30" s="102"/>
      <c r="BB30" s="102"/>
      <c r="BC30" s="102"/>
      <c r="BD30" s="102"/>
      <c r="BE30" s="102"/>
      <c r="BF30" s="102"/>
      <c r="BG30" s="102"/>
      <c r="BH30" s="102"/>
      <c r="BI30" s="102"/>
      <c r="BJ30" s="102"/>
      <c r="BK30" s="102"/>
      <c r="BQ30"/>
    </row>
    <row r="31" spans="1:74" s="17" customFormat="1" ht="24.75" customHeight="1" thickBot="1">
      <c r="A31" s="126"/>
      <c r="B31" s="127"/>
      <c r="C31" s="127"/>
      <c r="D31" s="127"/>
      <c r="E31" s="128"/>
      <c r="G31" s="136"/>
      <c r="H31" s="137"/>
      <c r="I31" s="137"/>
      <c r="J31" s="138"/>
      <c r="K31" s="274"/>
      <c r="L31" s="275"/>
      <c r="M31" s="275"/>
      <c r="N31" s="275"/>
      <c r="O31" s="275"/>
      <c r="P31" s="275"/>
      <c r="Q31" s="275"/>
      <c r="R31" s="275"/>
      <c r="S31" s="275"/>
      <c r="T31" s="275"/>
      <c r="U31" s="275"/>
      <c r="V31" s="275"/>
      <c r="W31" s="275"/>
      <c r="X31" s="275"/>
      <c r="Y31" s="275"/>
      <c r="Z31" s="275"/>
      <c r="AA31" s="275"/>
      <c r="AB31" s="275"/>
      <c r="AC31" s="275"/>
      <c r="AD31" s="275"/>
      <c r="AE31" s="275"/>
      <c r="AF31" s="275"/>
      <c r="AG31" s="275"/>
      <c r="AH31" s="275"/>
      <c r="AI31" s="275"/>
      <c r="AJ31" s="275"/>
      <c r="AK31" s="275"/>
      <c r="AL31" s="275"/>
      <c r="AM31" s="275"/>
      <c r="AN31" s="275"/>
      <c r="AO31" s="275"/>
      <c r="AP31" s="275"/>
      <c r="AQ31" s="275"/>
      <c r="AR31" s="276"/>
      <c r="AT31" s="105"/>
      <c r="AU31" s="102"/>
      <c r="AV31" s="102"/>
      <c r="AW31" s="102"/>
      <c r="AX31" s="102"/>
      <c r="AY31" s="102"/>
      <c r="AZ31" s="102"/>
      <c r="BA31" s="102"/>
      <c r="BB31" s="102"/>
      <c r="BC31" s="102"/>
      <c r="BD31" s="102"/>
      <c r="BE31" s="102"/>
      <c r="BF31" s="102"/>
      <c r="BG31" s="102"/>
      <c r="BH31" s="102"/>
      <c r="BI31" s="102"/>
      <c r="BJ31" s="102"/>
      <c r="BK31" s="102"/>
    </row>
    <row r="32" spans="1:74" s="22" customFormat="1" ht="24.75" customHeight="1" thickTop="1" thickBot="1">
      <c r="A32" s="126"/>
      <c r="B32" s="127"/>
      <c r="C32" s="127"/>
      <c r="D32" s="127"/>
      <c r="E32" s="128"/>
      <c r="G32" s="196" t="s">
        <v>14</v>
      </c>
      <c r="H32" s="197"/>
      <c r="I32" s="197"/>
      <c r="J32" s="197"/>
      <c r="K32" s="199"/>
      <c r="L32" s="200"/>
      <c r="M32" s="200"/>
      <c r="N32" s="200"/>
      <c r="O32" s="200"/>
      <c r="P32" s="200"/>
      <c r="Q32" s="200"/>
      <c r="R32" s="200"/>
      <c r="S32" s="197" t="s">
        <v>15</v>
      </c>
      <c r="T32" s="197"/>
      <c r="U32" s="197"/>
      <c r="V32" s="198"/>
      <c r="W32" s="199"/>
      <c r="X32" s="200"/>
      <c r="Y32" s="200"/>
      <c r="Z32" s="200"/>
      <c r="AA32" s="200"/>
      <c r="AB32" s="200"/>
      <c r="AC32" s="200"/>
      <c r="AD32" s="158" t="s">
        <v>16</v>
      </c>
      <c r="AE32" s="159"/>
      <c r="AF32" s="159"/>
      <c r="AG32" s="160"/>
      <c r="AH32" s="156"/>
      <c r="AI32" s="157"/>
      <c r="AJ32" s="157"/>
      <c r="AK32" s="117" t="s">
        <v>9</v>
      </c>
      <c r="AL32" s="201"/>
      <c r="AM32" s="201"/>
      <c r="AN32" s="117" t="s">
        <v>10</v>
      </c>
      <c r="AO32" s="201"/>
      <c r="AP32" s="201"/>
      <c r="AQ32" s="117" t="s">
        <v>11</v>
      </c>
      <c r="AR32" s="118"/>
      <c r="AT32" s="105"/>
      <c r="AU32" s="105"/>
      <c r="AV32" s="105"/>
      <c r="AW32" s="105"/>
      <c r="AX32" s="105"/>
      <c r="AY32" s="105"/>
      <c r="AZ32" s="105"/>
      <c r="BA32" s="105"/>
      <c r="BB32" s="105"/>
      <c r="BC32" s="105"/>
      <c r="BD32" s="105"/>
      <c r="BE32" s="105"/>
      <c r="BF32" s="105"/>
      <c r="BG32" s="105"/>
      <c r="BH32" s="105"/>
      <c r="BI32" s="105"/>
      <c r="BJ32" s="105"/>
      <c r="BK32" s="105"/>
    </row>
    <row r="33" spans="1:88" s="17" customFormat="1" ht="18.75" customHeight="1" thickTop="1">
      <c r="A33" s="126"/>
      <c r="B33" s="127"/>
      <c r="C33" s="127"/>
      <c r="D33" s="127"/>
      <c r="E33" s="128"/>
      <c r="G33" s="113" t="s">
        <v>131</v>
      </c>
      <c r="H33" s="113"/>
      <c r="I33" s="113"/>
      <c r="AR33" s="20"/>
      <c r="AT33" s="105"/>
      <c r="AU33" s="102"/>
      <c r="AV33" s="102"/>
      <c r="AW33" s="102"/>
      <c r="AX33" s="102"/>
      <c r="AY33" s="102"/>
      <c r="AZ33" s="102"/>
      <c r="BA33" s="102"/>
      <c r="BB33" s="102"/>
      <c r="BC33" s="102"/>
      <c r="BD33" s="102"/>
      <c r="BE33" s="102"/>
      <c r="BF33" s="102"/>
      <c r="BG33" s="102"/>
      <c r="BH33" s="102"/>
      <c r="BI33" s="102"/>
      <c r="BJ33" s="102"/>
      <c r="BK33" s="102"/>
    </row>
    <row r="34" spans="1:88" s="17" customFormat="1" ht="18" customHeight="1">
      <c r="A34" s="129"/>
      <c r="B34" s="130"/>
      <c r="C34" s="130"/>
      <c r="D34" s="130"/>
      <c r="E34" s="131"/>
      <c r="G34" s="113"/>
      <c r="H34" s="113" t="s">
        <v>143</v>
      </c>
      <c r="I34" s="113"/>
      <c r="M34" s="19"/>
      <c r="AB34" s="19"/>
      <c r="AC34" s="18"/>
      <c r="AR34" s="20"/>
      <c r="AT34" s="105"/>
      <c r="AU34" s="102"/>
      <c r="AV34" s="102"/>
      <c r="AW34" s="102"/>
      <c r="AX34" s="102"/>
      <c r="AY34" s="102"/>
      <c r="AZ34" s="102"/>
      <c r="BA34" s="102"/>
      <c r="BB34" s="102"/>
      <c r="BC34" s="102"/>
      <c r="BD34" s="102"/>
      <c r="BE34" s="102"/>
      <c r="BF34" s="102"/>
      <c r="BG34" s="102"/>
      <c r="BH34" s="102"/>
      <c r="BI34" s="102"/>
      <c r="BJ34" s="102"/>
      <c r="BK34" s="102"/>
    </row>
    <row r="35" spans="1:88" s="17" customFormat="1" ht="4.5" customHeight="1" thickBot="1">
      <c r="A35" s="59"/>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60"/>
      <c r="AT35" s="105"/>
      <c r="AU35" s="102"/>
      <c r="AV35" s="102"/>
      <c r="AW35" s="102"/>
      <c r="AX35" s="102"/>
      <c r="AY35" s="102"/>
      <c r="AZ35" s="102"/>
      <c r="BA35" s="102"/>
      <c r="BB35" s="102"/>
      <c r="BC35" s="102"/>
      <c r="BD35" s="102"/>
      <c r="BE35" s="102"/>
      <c r="BF35" s="102"/>
      <c r="BG35" s="102"/>
      <c r="BH35" s="102"/>
      <c r="BI35" s="102"/>
      <c r="BJ35" s="102"/>
      <c r="BK35" s="102"/>
    </row>
    <row r="36" spans="1:88" s="17" customFormat="1" ht="3.75" customHeight="1">
      <c r="W36" s="18"/>
      <c r="AT36" s="105"/>
      <c r="AU36" s="98"/>
      <c r="AV36" s="102"/>
      <c r="AW36" s="102"/>
      <c r="AX36" s="102"/>
      <c r="AY36" s="102"/>
      <c r="AZ36" s="102"/>
      <c r="BA36" s="102"/>
      <c r="BB36" s="102"/>
      <c r="BC36" s="102"/>
      <c r="BD36" s="102"/>
      <c r="BE36" s="102"/>
      <c r="BF36" s="102"/>
      <c r="BG36" s="102"/>
      <c r="BH36" s="102"/>
      <c r="BI36" s="102"/>
      <c r="BJ36" s="102"/>
      <c r="BK36" s="102"/>
    </row>
    <row r="37" spans="1:88" s="17" customFormat="1" ht="18" customHeight="1" thickBot="1">
      <c r="W37" s="18"/>
      <c r="AL37" s="49" t="s">
        <v>85</v>
      </c>
      <c r="AT37" s="105"/>
      <c r="AU37" s="98"/>
      <c r="AV37" s="102"/>
      <c r="AW37" s="102"/>
      <c r="AX37" s="102"/>
      <c r="AY37" s="102"/>
      <c r="AZ37" s="102"/>
      <c r="BA37" s="102"/>
      <c r="BB37" s="102"/>
      <c r="BC37" s="102"/>
      <c r="BD37" s="102"/>
      <c r="BE37" s="102"/>
      <c r="BF37" s="102"/>
      <c r="BG37" s="102"/>
      <c r="BH37" s="102"/>
      <c r="BI37" s="102"/>
      <c r="BJ37" s="102"/>
      <c r="BK37" s="102"/>
    </row>
    <row r="38" spans="1:88" s="17" customFormat="1" ht="7.5" customHeight="1" thickTop="1">
      <c r="A38" s="61"/>
      <c r="B38" s="61"/>
      <c r="C38" s="61"/>
      <c r="D38" s="61"/>
      <c r="E38" s="61"/>
      <c r="F38" s="61"/>
      <c r="G38" s="61"/>
      <c r="H38" s="61"/>
      <c r="I38" s="61"/>
      <c r="J38" s="61"/>
      <c r="K38" s="61"/>
      <c r="L38" s="61"/>
      <c r="M38" s="61"/>
      <c r="N38" s="61"/>
      <c r="O38" s="61"/>
      <c r="P38" s="61"/>
      <c r="Q38" s="61"/>
      <c r="R38" s="61"/>
      <c r="S38" s="61"/>
      <c r="T38" s="61"/>
      <c r="U38" s="61"/>
      <c r="V38" s="61"/>
      <c r="W38" s="62"/>
      <c r="X38" s="61"/>
      <c r="Y38" s="61"/>
      <c r="Z38" s="61"/>
      <c r="AA38" s="61"/>
      <c r="AB38" s="61"/>
      <c r="AC38" s="61"/>
      <c r="AD38" s="61"/>
      <c r="AE38" s="61"/>
      <c r="AF38" s="61"/>
      <c r="AG38" s="61"/>
      <c r="AH38" s="61"/>
      <c r="AI38" s="61"/>
      <c r="AJ38" s="61"/>
      <c r="AK38" s="61"/>
      <c r="AL38" s="61"/>
      <c r="AM38" s="61"/>
      <c r="AN38" s="61"/>
      <c r="AO38" s="61"/>
      <c r="AP38" s="61"/>
      <c r="AQ38" s="61"/>
      <c r="AR38" s="61"/>
      <c r="AT38" s="105"/>
      <c r="AU38" s="98"/>
      <c r="AV38" s="102"/>
      <c r="AW38" s="102"/>
      <c r="AX38" s="102"/>
      <c r="AY38" s="102"/>
      <c r="AZ38" s="102"/>
      <c r="BA38" s="102"/>
      <c r="BB38" s="102"/>
      <c r="BC38" s="102"/>
      <c r="BD38" s="102"/>
      <c r="BE38" s="102"/>
      <c r="BF38" s="102"/>
      <c r="BG38" s="102"/>
      <c r="BH38" s="102"/>
      <c r="BI38" s="102"/>
      <c r="BJ38" s="102"/>
      <c r="BK38" s="102"/>
    </row>
    <row r="39" spans="1:88" s="17" customFormat="1" ht="14.25" customHeight="1">
      <c r="B39" s="212" t="s">
        <v>40</v>
      </c>
      <c r="C39" s="213"/>
      <c r="D39" s="213"/>
      <c r="E39" s="213"/>
      <c r="F39" s="213"/>
      <c r="G39" s="213"/>
      <c r="H39" s="213"/>
      <c r="I39" s="213"/>
      <c r="J39" s="213"/>
      <c r="K39" s="213"/>
      <c r="L39" s="213"/>
      <c r="M39" s="213"/>
      <c r="N39" s="213"/>
      <c r="O39" s="213"/>
      <c r="P39" s="213"/>
      <c r="Q39" s="213"/>
      <c r="R39" s="214"/>
      <c r="S39" s="212" t="s">
        <v>17</v>
      </c>
      <c r="T39" s="213"/>
      <c r="U39" s="213"/>
      <c r="V39" s="213"/>
      <c r="W39" s="213"/>
      <c r="X39" s="213"/>
      <c r="Y39" s="213"/>
      <c r="Z39" s="213"/>
      <c r="AA39" s="214"/>
      <c r="AB39" s="202" t="s">
        <v>18</v>
      </c>
      <c r="AC39" s="202"/>
      <c r="AD39" s="202"/>
      <c r="AE39" s="202" t="s">
        <v>142</v>
      </c>
      <c r="AF39" s="202"/>
      <c r="AG39" s="202"/>
      <c r="AH39" s="202" t="s">
        <v>19</v>
      </c>
      <c r="AI39" s="202"/>
      <c r="AJ39" s="202"/>
      <c r="AK39" s="212" t="s">
        <v>20</v>
      </c>
      <c r="AL39" s="213"/>
      <c r="AM39" s="213"/>
      <c r="AN39" s="213"/>
      <c r="AO39" s="213"/>
      <c r="AP39" s="213"/>
      <c r="AQ39" s="213"/>
      <c r="AR39" s="214"/>
      <c r="AT39" s="105"/>
      <c r="AU39" s="102"/>
      <c r="AV39" s="102"/>
      <c r="AW39" s="102"/>
      <c r="AX39" s="102"/>
      <c r="AY39" s="102"/>
      <c r="AZ39" s="102"/>
      <c r="BA39" s="102"/>
      <c r="BB39" s="102"/>
      <c r="BC39" s="102"/>
      <c r="BD39" s="102"/>
      <c r="BE39" s="102"/>
      <c r="BF39" s="102"/>
      <c r="BG39" s="102"/>
      <c r="BH39" s="102"/>
      <c r="BI39" s="102"/>
      <c r="BJ39" s="102"/>
      <c r="BK39" s="102"/>
    </row>
    <row r="40" spans="1:88" s="17" customFormat="1" ht="18.75" customHeight="1">
      <c r="A40"/>
      <c r="B40" s="215"/>
      <c r="C40" s="216"/>
      <c r="D40" s="216"/>
      <c r="E40" s="216"/>
      <c r="F40" s="216"/>
      <c r="G40" s="216"/>
      <c r="H40" s="216"/>
      <c r="I40" s="216"/>
      <c r="J40" s="216"/>
      <c r="K40" s="216"/>
      <c r="L40" s="216"/>
      <c r="M40" s="216"/>
      <c r="N40" s="216"/>
      <c r="O40" s="216"/>
      <c r="P40" s="216"/>
      <c r="Q40" s="216"/>
      <c r="R40" s="216"/>
      <c r="S40" s="212" t="s">
        <v>21</v>
      </c>
      <c r="T40" s="213"/>
      <c r="U40" s="214"/>
      <c r="V40" s="223"/>
      <c r="W40" s="224"/>
      <c r="X40" s="224"/>
      <c r="Y40" s="224"/>
      <c r="Z40" s="224"/>
      <c r="AA40" s="65" t="s">
        <v>94</v>
      </c>
      <c r="AB40" s="203"/>
      <c r="AC40" s="204"/>
      <c r="AD40" s="205"/>
      <c r="AE40" s="203"/>
      <c r="AF40" s="204"/>
      <c r="AG40" s="205"/>
      <c r="AH40" s="203"/>
      <c r="AI40" s="204"/>
      <c r="AJ40" s="205"/>
      <c r="AK40" s="203"/>
      <c r="AL40" s="204"/>
      <c r="AM40" s="204"/>
      <c r="AN40" s="204"/>
      <c r="AO40" s="204"/>
      <c r="AP40" s="204"/>
      <c r="AQ40" s="204"/>
      <c r="AR40" s="205"/>
      <c r="AT40" s="105"/>
      <c r="AU40" s="102"/>
      <c r="AV40" s="90"/>
      <c r="BC40" s="102"/>
      <c r="BD40" s="102"/>
      <c r="BE40" s="102"/>
      <c r="BF40" s="102"/>
      <c r="BG40" s="102"/>
      <c r="BH40" s="102"/>
      <c r="BI40" s="102"/>
      <c r="BJ40" s="102"/>
      <c r="BK40" s="102"/>
      <c r="BQ40"/>
      <c r="BR40"/>
      <c r="BS40" s="7"/>
      <c r="BT40" s="7"/>
      <c r="BU40" s="7"/>
      <c r="BV40" s="7"/>
      <c r="BW40" s="7"/>
      <c r="BX40" s="7"/>
      <c r="BY40" s="7"/>
      <c r="BZ40" s="7"/>
      <c r="CA40" s="7"/>
      <c r="CB40" s="7"/>
      <c r="CC40" s="7"/>
      <c r="CD40" s="7"/>
      <c r="CE40" s="7"/>
      <c r="CF40" s="7"/>
      <c r="CG40" s="7"/>
      <c r="CH40" s="7"/>
      <c r="CI40" s="7"/>
      <c r="CJ40" s="7"/>
    </row>
    <row r="41" spans="1:88" s="17" customFormat="1" ht="18.75" customHeight="1">
      <c r="B41" s="217"/>
      <c r="C41" s="218"/>
      <c r="D41" s="218"/>
      <c r="E41" s="218"/>
      <c r="F41" s="218"/>
      <c r="G41" s="218"/>
      <c r="H41" s="218"/>
      <c r="I41" s="218"/>
      <c r="J41" s="218"/>
      <c r="K41" s="218"/>
      <c r="L41" s="218"/>
      <c r="M41" s="218"/>
      <c r="N41" s="218"/>
      <c r="O41" s="218"/>
      <c r="P41" s="218"/>
      <c r="Q41" s="218"/>
      <c r="R41" s="218"/>
      <c r="S41" s="212" t="s">
        <v>51</v>
      </c>
      <c r="T41" s="213"/>
      <c r="U41" s="214"/>
      <c r="V41" s="223"/>
      <c r="W41" s="224"/>
      <c r="X41" s="224"/>
      <c r="Y41" s="224"/>
      <c r="Z41" s="224"/>
      <c r="AA41" s="65" t="s">
        <v>94</v>
      </c>
      <c r="AB41" s="206"/>
      <c r="AC41" s="207"/>
      <c r="AD41" s="208"/>
      <c r="AE41" s="206"/>
      <c r="AF41" s="207"/>
      <c r="AG41" s="208"/>
      <c r="AH41" s="206"/>
      <c r="AI41" s="207"/>
      <c r="AJ41" s="208"/>
      <c r="AK41" s="206"/>
      <c r="AL41" s="207"/>
      <c r="AM41" s="207"/>
      <c r="AN41" s="207"/>
      <c r="AO41" s="207"/>
      <c r="AP41" s="207"/>
      <c r="AQ41" s="207"/>
      <c r="AR41" s="208"/>
      <c r="AT41" s="105"/>
      <c r="AU41" s="102"/>
      <c r="AV41" s="90"/>
      <c r="BC41" s="102"/>
      <c r="BD41" s="102"/>
      <c r="BE41" s="102"/>
      <c r="BF41" s="102"/>
      <c r="BG41" s="102"/>
      <c r="BH41" s="102"/>
      <c r="BI41" s="102"/>
      <c r="BJ41" s="102"/>
      <c r="BK41" s="102"/>
      <c r="BQ41"/>
      <c r="BR41"/>
      <c r="BS41" s="7"/>
      <c r="BT41" s="7"/>
      <c r="BU41" s="7"/>
      <c r="BV41" s="7"/>
      <c r="BW41" s="7"/>
      <c r="BX41" s="7"/>
      <c r="BY41" s="7"/>
      <c r="BZ41" s="7"/>
      <c r="CA41" s="7"/>
      <c r="CB41" s="7"/>
      <c r="CC41" s="7"/>
      <c r="CD41" s="7"/>
      <c r="CE41" s="7"/>
      <c r="CF41" s="7"/>
      <c r="CG41" s="7"/>
      <c r="CH41" s="7"/>
      <c r="CI41" s="7"/>
      <c r="CJ41" s="7"/>
    </row>
    <row r="42" spans="1:88" s="17" customFormat="1" ht="18.75" customHeight="1">
      <c r="B42" s="219"/>
      <c r="C42" s="220"/>
      <c r="D42" s="220"/>
      <c r="E42" s="220"/>
      <c r="F42" s="220"/>
      <c r="G42" s="220"/>
      <c r="H42" s="220"/>
      <c r="I42" s="220"/>
      <c r="J42" s="220"/>
      <c r="K42" s="220"/>
      <c r="L42" s="220"/>
      <c r="M42" s="220"/>
      <c r="N42" s="220"/>
      <c r="O42" s="220"/>
      <c r="P42" s="220"/>
      <c r="Q42" s="220"/>
      <c r="R42" s="220"/>
      <c r="S42" s="212" t="s">
        <v>22</v>
      </c>
      <c r="T42" s="213"/>
      <c r="U42" s="214"/>
      <c r="V42" s="221"/>
      <c r="W42" s="222"/>
      <c r="X42" s="222"/>
      <c r="Y42" s="222"/>
      <c r="Z42" s="222"/>
      <c r="AA42" s="65" t="s">
        <v>94</v>
      </c>
      <c r="AB42" s="209"/>
      <c r="AC42" s="210"/>
      <c r="AD42" s="211"/>
      <c r="AE42" s="209"/>
      <c r="AF42" s="210"/>
      <c r="AG42" s="211"/>
      <c r="AH42" s="209"/>
      <c r="AI42" s="210"/>
      <c r="AJ42" s="211"/>
      <c r="AK42" s="209"/>
      <c r="AL42" s="210"/>
      <c r="AM42" s="210"/>
      <c r="AN42" s="210"/>
      <c r="AO42" s="210"/>
      <c r="AP42" s="210"/>
      <c r="AQ42" s="210"/>
      <c r="AR42" s="211"/>
      <c r="AT42" s="105"/>
      <c r="AU42" s="102"/>
      <c r="AV42" s="90"/>
      <c r="BC42" s="102"/>
      <c r="BD42" s="102"/>
      <c r="BE42" s="102"/>
      <c r="BF42" s="102"/>
      <c r="BG42" s="102"/>
      <c r="BH42" s="102"/>
      <c r="BI42" s="102"/>
      <c r="BJ42" s="102"/>
      <c r="BK42" s="102"/>
      <c r="BQ42"/>
      <c r="BR42"/>
      <c r="BS42" s="7"/>
      <c r="BT42" s="7"/>
      <c r="BU42" s="7"/>
      <c r="BV42" s="7"/>
      <c r="BW42" s="7"/>
      <c r="BX42" s="7"/>
      <c r="BY42" s="7"/>
      <c r="BZ42" s="7"/>
      <c r="CA42" s="7"/>
      <c r="CB42" s="7"/>
      <c r="CC42" s="7"/>
      <c r="CD42" s="7"/>
      <c r="CE42" s="7"/>
      <c r="CF42" s="7"/>
      <c r="CG42" s="7"/>
      <c r="CH42" s="7"/>
      <c r="CI42" s="7"/>
      <c r="CJ42" s="7"/>
    </row>
    <row r="43" spans="1:88" ht="9" customHeight="1">
      <c r="A43" s="11"/>
      <c r="F43" s="11"/>
      <c r="G43" s="11"/>
      <c r="H43" s="11"/>
      <c r="I43" s="11"/>
      <c r="J43" s="11"/>
      <c r="K43" s="11"/>
      <c r="L43" s="11"/>
      <c r="AM43" s="3"/>
      <c r="AN43" s="3"/>
      <c r="AO43" s="225" t="s">
        <v>107</v>
      </c>
      <c r="AP43" s="225"/>
      <c r="AQ43" s="225"/>
      <c r="AR43" s="225"/>
      <c r="AV43" s="90"/>
    </row>
    <row r="44" spans="1:88" ht="21" customHeight="1">
      <c r="A44" s="11"/>
      <c r="F44" s="11"/>
      <c r="G44" s="11"/>
      <c r="H44" s="11"/>
      <c r="I44" s="11"/>
      <c r="J44" s="11"/>
      <c r="K44" s="11"/>
      <c r="L44" s="11"/>
      <c r="AV44" s="90"/>
    </row>
    <row r="45" spans="1:88" customFormat="1" ht="18" customHeight="1">
      <c r="AT45" s="90"/>
      <c r="AU45" s="90"/>
      <c r="AV45" s="90"/>
      <c r="AW45" s="92"/>
      <c r="AX45" s="92"/>
      <c r="AY45" s="92"/>
      <c r="AZ45" s="92"/>
      <c r="BA45" s="92"/>
      <c r="BB45" s="92"/>
      <c r="BC45" s="90"/>
      <c r="BD45" s="90"/>
      <c r="BE45" s="90"/>
      <c r="BF45" s="90"/>
      <c r="BG45" s="90"/>
      <c r="BH45" s="90"/>
      <c r="BI45" s="90"/>
      <c r="BJ45" s="90"/>
      <c r="BK45" s="90"/>
    </row>
    <row r="46" spans="1:88" customFormat="1" ht="18" customHeight="1">
      <c r="AT46" s="90"/>
      <c r="AU46" s="90"/>
      <c r="AV46" s="90"/>
      <c r="AW46" s="92"/>
      <c r="AX46" s="92"/>
      <c r="AY46" s="92"/>
      <c r="AZ46" s="92"/>
      <c r="BA46" s="92"/>
      <c r="BB46" s="92"/>
      <c r="BC46" s="90"/>
      <c r="BD46" s="90"/>
      <c r="BE46" s="90"/>
      <c r="BF46" s="90"/>
      <c r="BG46" s="90"/>
      <c r="BH46" s="90"/>
      <c r="BI46" s="90"/>
      <c r="BJ46" s="90"/>
      <c r="BK46" s="90"/>
    </row>
    <row r="47" spans="1:88" customFormat="1" ht="18" customHeight="1">
      <c r="AT47" s="90"/>
      <c r="AU47" s="90"/>
      <c r="AV47" s="90"/>
      <c r="AW47" s="92"/>
      <c r="AX47" s="92"/>
      <c r="AY47" s="92"/>
      <c r="AZ47" s="92"/>
      <c r="BA47" s="92"/>
      <c r="BB47" s="92"/>
      <c r="BC47" s="90"/>
      <c r="BD47" s="90"/>
      <c r="BE47" s="90"/>
      <c r="BF47" s="90"/>
      <c r="BG47" s="90"/>
      <c r="BH47" s="90"/>
      <c r="BI47" s="90"/>
      <c r="BJ47" s="90"/>
      <c r="BK47" s="90"/>
    </row>
    <row r="48" spans="1:88" customFormat="1" ht="18" customHeight="1">
      <c r="AT48" s="90"/>
      <c r="AU48" s="90"/>
      <c r="AV48" s="90"/>
      <c r="AW48" s="92"/>
      <c r="AX48" s="92"/>
      <c r="AY48" s="92"/>
      <c r="AZ48" s="92"/>
      <c r="BA48" s="92"/>
      <c r="BB48" s="92"/>
      <c r="BC48" s="90"/>
      <c r="BD48" s="90"/>
      <c r="BE48" s="90"/>
      <c r="BF48" s="90"/>
      <c r="BG48" s="90"/>
      <c r="BH48" s="90"/>
      <c r="BI48" s="90"/>
      <c r="BJ48" s="90"/>
      <c r="BK48" s="90"/>
    </row>
    <row r="49" spans="10:20" ht="18" customHeight="1">
      <c r="J49" s="11"/>
      <c r="K49" s="11"/>
      <c r="L49" s="11"/>
      <c r="Q49" s="11"/>
    </row>
    <row r="50" spans="10:20" ht="18" customHeight="1">
      <c r="J50" s="11"/>
      <c r="K50" s="11"/>
      <c r="L50" s="11"/>
      <c r="Q50" s="11"/>
    </row>
    <row r="51" spans="10:20" ht="18" customHeight="1">
      <c r="O51"/>
      <c r="P51"/>
      <c r="Q51"/>
      <c r="R51"/>
      <c r="S51"/>
      <c r="T51"/>
    </row>
    <row r="52" spans="10:20" ht="18" customHeight="1">
      <c r="O52"/>
      <c r="P52"/>
      <c r="Q52"/>
      <c r="R52"/>
      <c r="S52"/>
      <c r="T52"/>
    </row>
    <row r="53" spans="10:20" ht="18" customHeight="1">
      <c r="O53"/>
      <c r="P53"/>
      <c r="Q53"/>
      <c r="R53"/>
      <c r="S53"/>
      <c r="T53"/>
    </row>
    <row r="54" spans="10:20" ht="18" customHeight="1">
      <c r="O54"/>
      <c r="P54"/>
      <c r="Q54"/>
      <c r="R54"/>
      <c r="S54"/>
      <c r="T54"/>
    </row>
  </sheetData>
  <sheetProtection algorithmName="SHA-512" hashValue="gPRJGSxg94hBhJRj2KfnHdKE5fMbrKjjjSyjg8aPxj7UQd6GQFw4/UhwP3ZyAFUqOXG5XsOsC+FjbMNqbL6Ggw==" saltValue="d61OPO7I4ziuG3pB4ZiaGw==" spinCount="100000" sheet="1" objects="1" scenarios="1" selectLockedCells="1"/>
  <mergeCells count="148">
    <mergeCell ref="AW7:AY7"/>
    <mergeCell ref="BC18:BI18"/>
    <mergeCell ref="BC17:BI17"/>
    <mergeCell ref="G28:J28"/>
    <mergeCell ref="K30:AR30"/>
    <mergeCell ref="K31:AR31"/>
    <mergeCell ref="AW19:BB19"/>
    <mergeCell ref="AW18:BB18"/>
    <mergeCell ref="AW17:BB17"/>
    <mergeCell ref="AO11:AR11"/>
    <mergeCell ref="B13:G13"/>
    <mergeCell ref="H13:M13"/>
    <mergeCell ref="I17:M17"/>
    <mergeCell ref="I16:M16"/>
    <mergeCell ref="I21:M21"/>
    <mergeCell ref="AL25:AO25"/>
    <mergeCell ref="AP25:AQ25"/>
    <mergeCell ref="I18:M18"/>
    <mergeCell ref="N13:U13"/>
    <mergeCell ref="BC16:BI16"/>
    <mergeCell ref="BC15:BI15"/>
    <mergeCell ref="BC14:BI14"/>
    <mergeCell ref="BC13:BI13"/>
    <mergeCell ref="AW16:BB16"/>
    <mergeCell ref="AW15:BB15"/>
    <mergeCell ref="AW14:BB14"/>
    <mergeCell ref="AW13:BB13"/>
    <mergeCell ref="W19:AO19"/>
    <mergeCell ref="W18:AO18"/>
    <mergeCell ref="AP22:AR23"/>
    <mergeCell ref="AP20:AR21"/>
    <mergeCell ref="AP18:AR19"/>
    <mergeCell ref="O16:U16"/>
    <mergeCell ref="O15:U15"/>
    <mergeCell ref="O14:U14"/>
    <mergeCell ref="O23:U23"/>
    <mergeCell ref="O22:U22"/>
    <mergeCell ref="O21:U21"/>
    <mergeCell ref="O20:U20"/>
    <mergeCell ref="O19:U19"/>
    <mergeCell ref="O18:U18"/>
    <mergeCell ref="BC19:BI19"/>
    <mergeCell ref="AN1:AS1"/>
    <mergeCell ref="A11:B11"/>
    <mergeCell ref="Z9:AR9"/>
    <mergeCell ref="Z8:AR8"/>
    <mergeCell ref="Z7:AR7"/>
    <mergeCell ref="Z6:AR6"/>
    <mergeCell ref="Z5:AR5"/>
    <mergeCell ref="Z4:AR4"/>
    <mergeCell ref="Z3:AR3"/>
    <mergeCell ref="M4:R4"/>
    <mergeCell ref="M5:R5"/>
    <mergeCell ref="M7:R7"/>
    <mergeCell ref="M8:R8"/>
    <mergeCell ref="M9:R9"/>
    <mergeCell ref="C11:F11"/>
    <mergeCell ref="G11:I11"/>
    <mergeCell ref="V11:W11"/>
    <mergeCell ref="X11:AA11"/>
    <mergeCell ref="AB11:AD11"/>
    <mergeCell ref="AE11:AI11"/>
    <mergeCell ref="AM11:AN11"/>
    <mergeCell ref="J11:U11"/>
    <mergeCell ref="D1:F1"/>
    <mergeCell ref="AO43:AR43"/>
    <mergeCell ref="AE39:AG39"/>
    <mergeCell ref="AH39:AJ39"/>
    <mergeCell ref="AK39:AR39"/>
    <mergeCell ref="AK40:AR42"/>
    <mergeCell ref="AH40:AJ42"/>
    <mergeCell ref="AE40:AG42"/>
    <mergeCell ref="AO32:AP32"/>
    <mergeCell ref="AO29:AQ29"/>
    <mergeCell ref="AJ29:AL29"/>
    <mergeCell ref="G32:J32"/>
    <mergeCell ref="S32:V32"/>
    <mergeCell ref="K32:R32"/>
    <mergeCell ref="AL32:AM32"/>
    <mergeCell ref="W32:AC32"/>
    <mergeCell ref="AB39:AD39"/>
    <mergeCell ref="AB40:AD42"/>
    <mergeCell ref="B39:R39"/>
    <mergeCell ref="B40:R42"/>
    <mergeCell ref="S42:U42"/>
    <mergeCell ref="S41:U41"/>
    <mergeCell ref="S40:U40"/>
    <mergeCell ref="S39:AA39"/>
    <mergeCell ref="V42:Z42"/>
    <mergeCell ref="V41:Z41"/>
    <mergeCell ref="V40:Z40"/>
    <mergeCell ref="A22:A23"/>
    <mergeCell ref="A20:A21"/>
    <mergeCell ref="A18:A19"/>
    <mergeCell ref="A16:A17"/>
    <mergeCell ref="A14:A15"/>
    <mergeCell ref="B16:G17"/>
    <mergeCell ref="B14:G15"/>
    <mergeCell ref="I15:M15"/>
    <mergeCell ref="I14:M14"/>
    <mergeCell ref="B22:G23"/>
    <mergeCell ref="B20:G21"/>
    <mergeCell ref="B18:G19"/>
    <mergeCell ref="I23:M23"/>
    <mergeCell ref="I22:M22"/>
    <mergeCell ref="I20:M20"/>
    <mergeCell ref="I19:M19"/>
    <mergeCell ref="S3:Y3"/>
    <mergeCell ref="S9:Y9"/>
    <mergeCell ref="S8:Y8"/>
    <mergeCell ref="S7:Y7"/>
    <mergeCell ref="S6:Y6"/>
    <mergeCell ref="S5:Y5"/>
    <mergeCell ref="S4:Y4"/>
    <mergeCell ref="AP13:AR13"/>
    <mergeCell ref="W17:AO17"/>
    <mergeCell ref="W16:AO16"/>
    <mergeCell ref="W15:AO15"/>
    <mergeCell ref="W14:AO14"/>
    <mergeCell ref="V13:AO13"/>
    <mergeCell ref="AP16:AR17"/>
    <mergeCell ref="AP14:AR15"/>
    <mergeCell ref="O17:U17"/>
    <mergeCell ref="AJ11:AL11"/>
    <mergeCell ref="A3:E8"/>
    <mergeCell ref="B9:E9"/>
    <mergeCell ref="G30:J31"/>
    <mergeCell ref="K28:S28"/>
    <mergeCell ref="T28:W28"/>
    <mergeCell ref="X28:AG28"/>
    <mergeCell ref="AH28:AK28"/>
    <mergeCell ref="AO28:AR28"/>
    <mergeCell ref="AL28:AN28"/>
    <mergeCell ref="G29:I29"/>
    <mergeCell ref="J29:K29"/>
    <mergeCell ref="S29:T29"/>
    <mergeCell ref="Q29:R29"/>
    <mergeCell ref="U29:W29"/>
    <mergeCell ref="X29:Y29"/>
    <mergeCell ref="AE29:AF29"/>
    <mergeCell ref="AG29:AH29"/>
    <mergeCell ref="A28:E34"/>
    <mergeCell ref="AH32:AJ32"/>
    <mergeCell ref="AD32:AG32"/>
    <mergeCell ref="W23:AO23"/>
    <mergeCell ref="W22:AO22"/>
    <mergeCell ref="W21:AO21"/>
    <mergeCell ref="W20:AO20"/>
  </mergeCells>
  <phoneticPr fontId="2"/>
  <conditionalFormatting sqref="A14:O23 V14:W23">
    <cfRule type="expression" dxfId="31" priority="30">
      <formula>$AT14="不要"</formula>
    </cfRule>
  </conditionalFormatting>
  <conditionalFormatting sqref="A27:AR35">
    <cfRule type="expression" dxfId="30" priority="18">
      <formula>$BH$5="不要"</formula>
    </cfRule>
  </conditionalFormatting>
  <conditionalFormatting sqref="B14 B16 B18 B20 B22">
    <cfRule type="expression" dxfId="29" priority="51">
      <formula>$BC$5="必須"</formula>
    </cfRule>
  </conditionalFormatting>
  <conditionalFormatting sqref="B13:G23">
    <cfRule type="expression" dxfId="28" priority="42">
      <formula>$BC$5="不要"</formula>
    </cfRule>
  </conditionalFormatting>
  <conditionalFormatting sqref="H14:I23">
    <cfRule type="expression" dxfId="27" priority="50">
      <formula>$BD$5="必須"</formula>
    </cfRule>
  </conditionalFormatting>
  <conditionalFormatting sqref="H13:M23">
    <cfRule type="expression" dxfId="26" priority="22">
      <formula>AND($AV$5=2,$AW$9&lt;&gt;1,$AT13="新)")</formula>
    </cfRule>
    <cfRule type="expression" dxfId="25" priority="41">
      <formula>$BD$5="不要"</formula>
    </cfRule>
  </conditionalFormatting>
  <conditionalFormatting sqref="L4:L5 L7:L9">
    <cfRule type="expression" dxfId="24" priority="34">
      <formula>$AV$5=$AT4</formula>
    </cfRule>
  </conditionalFormatting>
  <conditionalFormatting sqref="L6:R6">
    <cfRule type="expression" dxfId="23" priority="24">
      <formula>$AV$5&lt;&gt;2</formula>
    </cfRule>
  </conditionalFormatting>
  <conditionalFormatting sqref="M4:M9">
    <cfRule type="expression" dxfId="22" priority="25">
      <formula>$AV$5=$AT4</formula>
    </cfRule>
  </conditionalFormatting>
  <conditionalFormatting sqref="N14:O14 N16:O16 N18:O18 N20:O20 N22:O22">
    <cfRule type="expression" dxfId="21" priority="49">
      <formula>$BE$5="必須"</formula>
    </cfRule>
  </conditionalFormatting>
  <conditionalFormatting sqref="N14:O23">
    <cfRule type="expression" dxfId="20" priority="2">
      <formula>AND($AV$5=2,$AX$9&lt;&gt;1,$AW$9&lt;&gt;1,$AY$9=1)</formula>
    </cfRule>
    <cfRule type="expression" dxfId="19" priority="4">
      <formula>$BE$5="不要"</formula>
    </cfRule>
  </conditionalFormatting>
  <conditionalFormatting sqref="N15:O15">
    <cfRule type="expression" dxfId="18" priority="17">
      <formula>$BE$5="必須"</formula>
    </cfRule>
  </conditionalFormatting>
  <conditionalFormatting sqref="N17:O17">
    <cfRule type="expression" dxfId="17" priority="14">
      <formula>$BE$5="必須"</formula>
    </cfRule>
  </conditionalFormatting>
  <conditionalFormatting sqref="N19:O19">
    <cfRule type="expression" dxfId="16" priority="11">
      <formula>$BE$5="必須"</formula>
    </cfRule>
  </conditionalFormatting>
  <conditionalFormatting sqref="N21:O21">
    <cfRule type="expression" dxfId="15" priority="8">
      <formula>$BE$5="必須"</formula>
    </cfRule>
  </conditionalFormatting>
  <conditionalFormatting sqref="N23:O23">
    <cfRule type="expression" dxfId="14" priority="5">
      <formula>$BE$5="必須"</formula>
    </cfRule>
  </conditionalFormatting>
  <conditionalFormatting sqref="N13:U13">
    <cfRule type="expression" dxfId="13" priority="40">
      <formula>$BE$5="不要"</formula>
    </cfRule>
  </conditionalFormatting>
  <conditionalFormatting sqref="N13:U23">
    <cfRule type="expression" dxfId="12" priority="1">
      <formula>AND($AV$5=2,$AW$9=1)</formula>
    </cfRule>
    <cfRule type="expression" dxfId="11" priority="21">
      <formula>AND($AV$5=2,$AX$9&lt;&gt;1,$AT13="新)")</formula>
    </cfRule>
  </conditionalFormatting>
  <conditionalFormatting sqref="S4:S9 Z4:Z9">
    <cfRule type="expression" dxfId="10" priority="33">
      <formula>S4&lt;&gt;""</formula>
    </cfRule>
  </conditionalFormatting>
  <conditionalFormatting sqref="V13 V14:W23">
    <cfRule type="expression" dxfId="9" priority="20">
      <formula>AND($AV$5=2,$AY$9&lt;&gt;1,$AT13="新)")</formula>
    </cfRule>
    <cfRule type="expression" dxfId="8" priority="38">
      <formula>$BG$5="不要"</formula>
    </cfRule>
  </conditionalFormatting>
  <conditionalFormatting sqref="V14:W23">
    <cfRule type="expression" dxfId="7" priority="47">
      <formula>$BG$5="必須"</formula>
    </cfRule>
  </conditionalFormatting>
  <conditionalFormatting sqref="AJ11:AR11">
    <cfRule type="expression" dxfId="6" priority="23">
      <formula>$AV$5&lt;&gt;2</formula>
    </cfRule>
  </conditionalFormatting>
  <conditionalFormatting sqref="AL25:AR25">
    <cfRule type="expression" dxfId="5" priority="35">
      <formula>$BI$5="不要"</formula>
    </cfRule>
  </conditionalFormatting>
  <conditionalFormatting sqref="AM11:AN11">
    <cfRule type="expression" dxfId="4" priority="57">
      <formula>AND($AM$11="",$AV$5=2)</formula>
    </cfRule>
  </conditionalFormatting>
  <conditionalFormatting sqref="AP13:AP14 AP16 AP18 AP20 AP22">
    <cfRule type="expression" dxfId="3" priority="39">
      <formula>$BF$5="不要"</formula>
    </cfRule>
  </conditionalFormatting>
  <conditionalFormatting sqref="AP14 AP16 AP18 AP20 AP22">
    <cfRule type="expression" dxfId="2" priority="48">
      <formula>$BF$5="必須"</formula>
    </cfRule>
    <cfRule type="expression" dxfId="1" priority="59">
      <formula>$AT14="不要"</formula>
    </cfRule>
  </conditionalFormatting>
  <conditionalFormatting sqref="AP25">
    <cfRule type="expression" dxfId="0" priority="44">
      <formula>$BI$5="必須"</formula>
    </cfRule>
  </conditionalFormatting>
  <dataValidations count="3">
    <dataValidation imeMode="hiragana" allowBlank="1" showInputMessage="1" showErrorMessage="1" sqref="AO43 KP43 UL43 AEH43 AOD43 AXZ43 BHV43 BRR43 CBN43 CLJ43 CVF43 DFB43 DOX43 DYT43 EIP43 ESL43 FCH43 FMD43 FVZ43 GFV43 GPR43 GZN43 HJJ43 HTF43 IDB43 IMX43 IWT43 JGP43 JQL43 KAH43 KKD43 KTZ43 LDV43 LNR43 LXN43 MHJ43 MRF43 NBB43 NKX43 NUT43 OEP43 OOL43 OYH43 PID43 PRZ43 QBV43 QLR43 QVN43 RFJ43 RPF43 RZB43 SIX43 SST43 TCP43 TML43 TWH43 UGD43 UPZ43 UZV43 VJR43 VTN43 WDJ43 WNF43 WXB43 AO65577 KP65577 UL65577 AEH65577 AOD65577 AXZ65577 BHV65577 BRR65577 CBN65577 CLJ65577 CVF65577 DFB65577 DOX65577 DYT65577 EIP65577 ESL65577 FCH65577 FMD65577 FVZ65577 GFV65577 GPR65577 GZN65577 HJJ65577 HTF65577 IDB65577 IMX65577 IWT65577 JGP65577 JQL65577 KAH65577 KKD65577 KTZ65577 LDV65577 LNR65577 LXN65577 MHJ65577 MRF65577 NBB65577 NKX65577 NUT65577 OEP65577 OOL65577 OYH65577 PID65577 PRZ65577 QBV65577 QLR65577 QVN65577 RFJ65577 RPF65577 RZB65577 SIX65577 SST65577 TCP65577 TML65577 TWH65577 UGD65577 UPZ65577 UZV65577 VJR65577 VTN65577 WDJ65577 WNF65577 WXB65577 AO131113 KP131113 UL131113 AEH131113 AOD131113 AXZ131113 BHV131113 BRR131113 CBN131113 CLJ131113 CVF131113 DFB131113 DOX131113 DYT131113 EIP131113 ESL131113 FCH131113 FMD131113 FVZ131113 GFV131113 GPR131113 GZN131113 HJJ131113 HTF131113 IDB131113 IMX131113 IWT131113 JGP131113 JQL131113 KAH131113 KKD131113 KTZ131113 LDV131113 LNR131113 LXN131113 MHJ131113 MRF131113 NBB131113 NKX131113 NUT131113 OEP131113 OOL131113 OYH131113 PID131113 PRZ131113 QBV131113 QLR131113 QVN131113 RFJ131113 RPF131113 RZB131113 SIX131113 SST131113 TCP131113 TML131113 TWH131113 UGD131113 UPZ131113 UZV131113 VJR131113 VTN131113 WDJ131113 WNF131113 WXB131113 AO196649 KP196649 UL196649 AEH196649 AOD196649 AXZ196649 BHV196649 BRR196649 CBN196649 CLJ196649 CVF196649 DFB196649 DOX196649 DYT196649 EIP196649 ESL196649 FCH196649 FMD196649 FVZ196649 GFV196649 GPR196649 GZN196649 HJJ196649 HTF196649 IDB196649 IMX196649 IWT196649 JGP196649 JQL196649 KAH196649 KKD196649 KTZ196649 LDV196649 LNR196649 LXN196649 MHJ196649 MRF196649 NBB196649 NKX196649 NUT196649 OEP196649 OOL196649 OYH196649 PID196649 PRZ196649 QBV196649 QLR196649 QVN196649 RFJ196649 RPF196649 RZB196649 SIX196649 SST196649 TCP196649 TML196649 TWH196649 UGD196649 UPZ196649 UZV196649 VJR196649 VTN196649 WDJ196649 WNF196649 WXB196649 AO262185 KP262185 UL262185 AEH262185 AOD262185 AXZ262185 BHV262185 BRR262185 CBN262185 CLJ262185 CVF262185 DFB262185 DOX262185 DYT262185 EIP262185 ESL262185 FCH262185 FMD262185 FVZ262185 GFV262185 GPR262185 GZN262185 HJJ262185 HTF262185 IDB262185 IMX262185 IWT262185 JGP262185 JQL262185 KAH262185 KKD262185 KTZ262185 LDV262185 LNR262185 LXN262185 MHJ262185 MRF262185 NBB262185 NKX262185 NUT262185 OEP262185 OOL262185 OYH262185 PID262185 PRZ262185 QBV262185 QLR262185 QVN262185 RFJ262185 RPF262185 RZB262185 SIX262185 SST262185 TCP262185 TML262185 TWH262185 UGD262185 UPZ262185 UZV262185 VJR262185 VTN262185 WDJ262185 WNF262185 WXB262185 AO327721 KP327721 UL327721 AEH327721 AOD327721 AXZ327721 BHV327721 BRR327721 CBN327721 CLJ327721 CVF327721 DFB327721 DOX327721 DYT327721 EIP327721 ESL327721 FCH327721 FMD327721 FVZ327721 GFV327721 GPR327721 GZN327721 HJJ327721 HTF327721 IDB327721 IMX327721 IWT327721 JGP327721 JQL327721 KAH327721 KKD327721 KTZ327721 LDV327721 LNR327721 LXN327721 MHJ327721 MRF327721 NBB327721 NKX327721 NUT327721 OEP327721 OOL327721 OYH327721 PID327721 PRZ327721 QBV327721 QLR327721 QVN327721 RFJ327721 RPF327721 RZB327721 SIX327721 SST327721 TCP327721 TML327721 TWH327721 UGD327721 UPZ327721 UZV327721 VJR327721 VTN327721 WDJ327721 WNF327721 WXB327721 AO393257 KP393257 UL393257 AEH393257 AOD393257 AXZ393257 BHV393257 BRR393257 CBN393257 CLJ393257 CVF393257 DFB393257 DOX393257 DYT393257 EIP393257 ESL393257 FCH393257 FMD393257 FVZ393257 GFV393257 GPR393257 GZN393257 HJJ393257 HTF393257 IDB393257 IMX393257 IWT393257 JGP393257 JQL393257 KAH393257 KKD393257 KTZ393257 LDV393257 LNR393257 LXN393257 MHJ393257 MRF393257 NBB393257 NKX393257 NUT393257 OEP393257 OOL393257 OYH393257 PID393257 PRZ393257 QBV393257 QLR393257 QVN393257 RFJ393257 RPF393257 RZB393257 SIX393257 SST393257 TCP393257 TML393257 TWH393257 UGD393257 UPZ393257 UZV393257 VJR393257 VTN393257 WDJ393257 WNF393257 WXB393257 AO458793 KP458793 UL458793 AEH458793 AOD458793 AXZ458793 BHV458793 BRR458793 CBN458793 CLJ458793 CVF458793 DFB458793 DOX458793 DYT458793 EIP458793 ESL458793 FCH458793 FMD458793 FVZ458793 GFV458793 GPR458793 GZN458793 HJJ458793 HTF458793 IDB458793 IMX458793 IWT458793 JGP458793 JQL458793 KAH458793 KKD458793 KTZ458793 LDV458793 LNR458793 LXN458793 MHJ458793 MRF458793 NBB458793 NKX458793 NUT458793 OEP458793 OOL458793 OYH458793 PID458793 PRZ458793 QBV458793 QLR458793 QVN458793 RFJ458793 RPF458793 RZB458793 SIX458793 SST458793 TCP458793 TML458793 TWH458793 UGD458793 UPZ458793 UZV458793 VJR458793 VTN458793 WDJ458793 WNF458793 WXB458793 AO524329 KP524329 UL524329 AEH524329 AOD524329 AXZ524329 BHV524329 BRR524329 CBN524329 CLJ524329 CVF524329 DFB524329 DOX524329 DYT524329 EIP524329 ESL524329 FCH524329 FMD524329 FVZ524329 GFV524329 GPR524329 GZN524329 HJJ524329 HTF524329 IDB524329 IMX524329 IWT524329 JGP524329 JQL524329 KAH524329 KKD524329 KTZ524329 LDV524329 LNR524329 LXN524329 MHJ524329 MRF524329 NBB524329 NKX524329 NUT524329 OEP524329 OOL524329 OYH524329 PID524329 PRZ524329 QBV524329 QLR524329 QVN524329 RFJ524329 RPF524329 RZB524329 SIX524329 SST524329 TCP524329 TML524329 TWH524329 UGD524329 UPZ524329 UZV524329 VJR524329 VTN524329 WDJ524329 WNF524329 WXB524329 AO589865 KP589865 UL589865 AEH589865 AOD589865 AXZ589865 BHV589865 BRR589865 CBN589865 CLJ589865 CVF589865 DFB589865 DOX589865 DYT589865 EIP589865 ESL589865 FCH589865 FMD589865 FVZ589865 GFV589865 GPR589865 GZN589865 HJJ589865 HTF589865 IDB589865 IMX589865 IWT589865 JGP589865 JQL589865 KAH589865 KKD589865 KTZ589865 LDV589865 LNR589865 LXN589865 MHJ589865 MRF589865 NBB589865 NKX589865 NUT589865 OEP589865 OOL589865 OYH589865 PID589865 PRZ589865 QBV589865 QLR589865 QVN589865 RFJ589865 RPF589865 RZB589865 SIX589865 SST589865 TCP589865 TML589865 TWH589865 UGD589865 UPZ589865 UZV589865 VJR589865 VTN589865 WDJ589865 WNF589865 WXB589865 AO655401 KP655401 UL655401 AEH655401 AOD655401 AXZ655401 BHV655401 BRR655401 CBN655401 CLJ655401 CVF655401 DFB655401 DOX655401 DYT655401 EIP655401 ESL655401 FCH655401 FMD655401 FVZ655401 GFV655401 GPR655401 GZN655401 HJJ655401 HTF655401 IDB655401 IMX655401 IWT655401 JGP655401 JQL655401 KAH655401 KKD655401 KTZ655401 LDV655401 LNR655401 LXN655401 MHJ655401 MRF655401 NBB655401 NKX655401 NUT655401 OEP655401 OOL655401 OYH655401 PID655401 PRZ655401 QBV655401 QLR655401 QVN655401 RFJ655401 RPF655401 RZB655401 SIX655401 SST655401 TCP655401 TML655401 TWH655401 UGD655401 UPZ655401 UZV655401 VJR655401 VTN655401 WDJ655401 WNF655401 WXB655401 AO720937 KP720937 UL720937 AEH720937 AOD720937 AXZ720937 BHV720937 BRR720937 CBN720937 CLJ720937 CVF720937 DFB720937 DOX720937 DYT720937 EIP720937 ESL720937 FCH720937 FMD720937 FVZ720937 GFV720937 GPR720937 GZN720937 HJJ720937 HTF720937 IDB720937 IMX720937 IWT720937 JGP720937 JQL720937 KAH720937 KKD720937 KTZ720937 LDV720937 LNR720937 LXN720937 MHJ720937 MRF720937 NBB720937 NKX720937 NUT720937 OEP720937 OOL720937 OYH720937 PID720937 PRZ720937 QBV720937 QLR720937 QVN720937 RFJ720937 RPF720937 RZB720937 SIX720937 SST720937 TCP720937 TML720937 TWH720937 UGD720937 UPZ720937 UZV720937 VJR720937 VTN720937 WDJ720937 WNF720937 WXB720937 AO786473 KP786473 UL786473 AEH786473 AOD786473 AXZ786473 BHV786473 BRR786473 CBN786473 CLJ786473 CVF786473 DFB786473 DOX786473 DYT786473 EIP786473 ESL786473 FCH786473 FMD786473 FVZ786473 GFV786473 GPR786473 GZN786473 HJJ786473 HTF786473 IDB786473 IMX786473 IWT786473 JGP786473 JQL786473 KAH786473 KKD786473 KTZ786473 LDV786473 LNR786473 LXN786473 MHJ786473 MRF786473 NBB786473 NKX786473 NUT786473 OEP786473 OOL786473 OYH786473 PID786473 PRZ786473 QBV786473 QLR786473 QVN786473 RFJ786473 RPF786473 RZB786473 SIX786473 SST786473 TCP786473 TML786473 TWH786473 UGD786473 UPZ786473 UZV786473 VJR786473 VTN786473 WDJ786473 WNF786473 WXB786473 AO852009 KP852009 UL852009 AEH852009 AOD852009 AXZ852009 BHV852009 BRR852009 CBN852009 CLJ852009 CVF852009 DFB852009 DOX852009 DYT852009 EIP852009 ESL852009 FCH852009 FMD852009 FVZ852009 GFV852009 GPR852009 GZN852009 HJJ852009 HTF852009 IDB852009 IMX852009 IWT852009 JGP852009 JQL852009 KAH852009 KKD852009 KTZ852009 LDV852009 LNR852009 LXN852009 MHJ852009 MRF852009 NBB852009 NKX852009 NUT852009 OEP852009 OOL852009 OYH852009 PID852009 PRZ852009 QBV852009 QLR852009 QVN852009 RFJ852009 RPF852009 RZB852009 SIX852009 SST852009 TCP852009 TML852009 TWH852009 UGD852009 UPZ852009 UZV852009 VJR852009 VTN852009 WDJ852009 WNF852009 WXB852009 AO917545 KP917545 UL917545 AEH917545 AOD917545 AXZ917545 BHV917545 BRR917545 CBN917545 CLJ917545 CVF917545 DFB917545 DOX917545 DYT917545 EIP917545 ESL917545 FCH917545 FMD917545 FVZ917545 GFV917545 GPR917545 GZN917545 HJJ917545 HTF917545 IDB917545 IMX917545 IWT917545 JGP917545 JQL917545 KAH917545 KKD917545 KTZ917545 LDV917545 LNR917545 LXN917545 MHJ917545 MRF917545 NBB917545 NKX917545 NUT917545 OEP917545 OOL917545 OYH917545 PID917545 PRZ917545 QBV917545 QLR917545 QVN917545 RFJ917545 RPF917545 RZB917545 SIX917545 SST917545 TCP917545 TML917545 TWH917545 UGD917545 UPZ917545 UZV917545 VJR917545 VTN917545 WDJ917545 WNF917545 WXB917545 AO983081 KP983081 UL983081 AEH983081 AOD983081 AXZ983081 BHV983081 BRR983081 CBN983081 CLJ983081 CVF983081 DFB983081 DOX983081 DYT983081 EIP983081 ESL983081 FCH983081 FMD983081 FVZ983081 GFV983081 GPR983081 GZN983081 HJJ983081 HTF983081 IDB983081 IMX983081 IWT983081 JGP983081 JQL983081 KAH983081 KKD983081 KTZ983081 LDV983081 LNR983081 LXN983081 MHJ983081 MRF983081 NBB983081 NKX983081 NUT983081 OEP983081 OOL983081 OYH983081 PID983081 PRZ983081 QBV983081 QLR983081 QVN983081 RFJ983081 RPF983081 RZB983081 SIX983081 SST983081 TCP983081 TML983081 TWH983081 UGD983081 UPZ983081 UZV983081 VJR983081 VTN983081 WDJ983081 WNF983081 WXB983081 I14:M23 J11:U11 AE11:AI11 W14:W23 AB40:AR42 K30:AR32 B40" xr:uid="{AEB60762-D891-4EB3-BB52-80472E53F914}"/>
    <dataValidation type="list" allowBlank="1" showInputMessage="1" showErrorMessage="1" sqref="WMI983049:WMI983051 K65544 JL65544 TH65544 ADD65544 AMZ65544 AWV65544 BGR65544 BQN65544 CAJ65544 CKF65544 CUB65544 DDX65544 DNT65544 DXP65544 EHL65544 ERH65544 FBD65544 FKZ65544 FUV65544 GER65544 GON65544 GYJ65544 HIF65544 HSB65544 IBX65544 ILT65544 IVP65544 JFL65544 JPH65544 JZD65544 KIZ65544 KSV65544 LCR65544 LMN65544 LWJ65544 MGF65544 MQB65544 MZX65544 NJT65544 NTP65544 ODL65544 ONH65544 OXD65544 PGZ65544 PQV65544 QAR65544 QKN65544 QUJ65544 REF65544 ROB65544 RXX65544 SHT65544 SRP65544 TBL65544 TLH65544 TVD65544 UEZ65544 UOV65544 UYR65544 VIN65544 VSJ65544 WCF65544 WMB65544 WVX65544 K131080 JL131080 TH131080 ADD131080 AMZ131080 AWV131080 BGR131080 BQN131080 CAJ131080 CKF131080 CUB131080 DDX131080 DNT131080 DXP131080 EHL131080 ERH131080 FBD131080 FKZ131080 FUV131080 GER131080 GON131080 GYJ131080 HIF131080 HSB131080 IBX131080 ILT131080 IVP131080 JFL131080 JPH131080 JZD131080 KIZ131080 KSV131080 LCR131080 LMN131080 LWJ131080 MGF131080 MQB131080 MZX131080 NJT131080 NTP131080 ODL131080 ONH131080 OXD131080 PGZ131080 PQV131080 QAR131080 QKN131080 QUJ131080 REF131080 ROB131080 RXX131080 SHT131080 SRP131080 TBL131080 TLH131080 TVD131080 UEZ131080 UOV131080 UYR131080 VIN131080 VSJ131080 WCF131080 WMB131080 WVX131080 K196616 JL196616 TH196616 ADD196616 AMZ196616 AWV196616 BGR196616 BQN196616 CAJ196616 CKF196616 CUB196616 DDX196616 DNT196616 DXP196616 EHL196616 ERH196616 FBD196616 FKZ196616 FUV196616 GER196616 GON196616 GYJ196616 HIF196616 HSB196616 IBX196616 ILT196616 IVP196616 JFL196616 JPH196616 JZD196616 KIZ196616 KSV196616 LCR196616 LMN196616 LWJ196616 MGF196616 MQB196616 MZX196616 NJT196616 NTP196616 ODL196616 ONH196616 OXD196616 PGZ196616 PQV196616 QAR196616 QKN196616 QUJ196616 REF196616 ROB196616 RXX196616 SHT196616 SRP196616 TBL196616 TLH196616 TVD196616 UEZ196616 UOV196616 UYR196616 VIN196616 VSJ196616 WCF196616 WMB196616 WVX196616 K262152 JL262152 TH262152 ADD262152 AMZ262152 AWV262152 BGR262152 BQN262152 CAJ262152 CKF262152 CUB262152 DDX262152 DNT262152 DXP262152 EHL262152 ERH262152 FBD262152 FKZ262152 FUV262152 GER262152 GON262152 GYJ262152 HIF262152 HSB262152 IBX262152 ILT262152 IVP262152 JFL262152 JPH262152 JZD262152 KIZ262152 KSV262152 LCR262152 LMN262152 LWJ262152 MGF262152 MQB262152 MZX262152 NJT262152 NTP262152 ODL262152 ONH262152 OXD262152 PGZ262152 PQV262152 QAR262152 QKN262152 QUJ262152 REF262152 ROB262152 RXX262152 SHT262152 SRP262152 TBL262152 TLH262152 TVD262152 UEZ262152 UOV262152 UYR262152 VIN262152 VSJ262152 WCF262152 WMB262152 WVX262152 K327688 JL327688 TH327688 ADD327688 AMZ327688 AWV327688 BGR327688 BQN327688 CAJ327688 CKF327688 CUB327688 DDX327688 DNT327688 DXP327688 EHL327688 ERH327688 FBD327688 FKZ327688 FUV327688 GER327688 GON327688 GYJ327688 HIF327688 HSB327688 IBX327688 ILT327688 IVP327688 JFL327688 JPH327688 JZD327688 KIZ327688 KSV327688 LCR327688 LMN327688 LWJ327688 MGF327688 MQB327688 MZX327688 NJT327688 NTP327688 ODL327688 ONH327688 OXD327688 PGZ327688 PQV327688 QAR327688 QKN327688 QUJ327688 REF327688 ROB327688 RXX327688 SHT327688 SRP327688 TBL327688 TLH327688 TVD327688 UEZ327688 UOV327688 UYR327688 VIN327688 VSJ327688 WCF327688 WMB327688 WVX327688 K393224 JL393224 TH393224 ADD393224 AMZ393224 AWV393224 BGR393224 BQN393224 CAJ393224 CKF393224 CUB393224 DDX393224 DNT393224 DXP393224 EHL393224 ERH393224 FBD393224 FKZ393224 FUV393224 GER393224 GON393224 GYJ393224 HIF393224 HSB393224 IBX393224 ILT393224 IVP393224 JFL393224 JPH393224 JZD393224 KIZ393224 KSV393224 LCR393224 LMN393224 LWJ393224 MGF393224 MQB393224 MZX393224 NJT393224 NTP393224 ODL393224 ONH393224 OXD393224 PGZ393224 PQV393224 QAR393224 QKN393224 QUJ393224 REF393224 ROB393224 RXX393224 SHT393224 SRP393224 TBL393224 TLH393224 TVD393224 UEZ393224 UOV393224 UYR393224 VIN393224 VSJ393224 WCF393224 WMB393224 WVX393224 K458760 JL458760 TH458760 ADD458760 AMZ458760 AWV458760 BGR458760 BQN458760 CAJ458760 CKF458760 CUB458760 DDX458760 DNT458760 DXP458760 EHL458760 ERH458760 FBD458760 FKZ458760 FUV458760 GER458760 GON458760 GYJ458760 HIF458760 HSB458760 IBX458760 ILT458760 IVP458760 JFL458760 JPH458760 JZD458760 KIZ458760 KSV458760 LCR458760 LMN458760 LWJ458760 MGF458760 MQB458760 MZX458760 NJT458760 NTP458760 ODL458760 ONH458760 OXD458760 PGZ458760 PQV458760 QAR458760 QKN458760 QUJ458760 REF458760 ROB458760 RXX458760 SHT458760 SRP458760 TBL458760 TLH458760 TVD458760 UEZ458760 UOV458760 UYR458760 VIN458760 VSJ458760 WCF458760 WMB458760 WVX458760 K524296 JL524296 TH524296 ADD524296 AMZ524296 AWV524296 BGR524296 BQN524296 CAJ524296 CKF524296 CUB524296 DDX524296 DNT524296 DXP524296 EHL524296 ERH524296 FBD524296 FKZ524296 FUV524296 GER524296 GON524296 GYJ524296 HIF524296 HSB524296 IBX524296 ILT524296 IVP524296 JFL524296 JPH524296 JZD524296 KIZ524296 KSV524296 LCR524296 LMN524296 LWJ524296 MGF524296 MQB524296 MZX524296 NJT524296 NTP524296 ODL524296 ONH524296 OXD524296 PGZ524296 PQV524296 QAR524296 QKN524296 QUJ524296 REF524296 ROB524296 RXX524296 SHT524296 SRP524296 TBL524296 TLH524296 TVD524296 UEZ524296 UOV524296 UYR524296 VIN524296 VSJ524296 WCF524296 WMB524296 WVX524296 K589832 JL589832 TH589832 ADD589832 AMZ589832 AWV589832 BGR589832 BQN589832 CAJ589832 CKF589832 CUB589832 DDX589832 DNT589832 DXP589832 EHL589832 ERH589832 FBD589832 FKZ589832 FUV589832 GER589832 GON589832 GYJ589832 HIF589832 HSB589832 IBX589832 ILT589832 IVP589832 JFL589832 JPH589832 JZD589832 KIZ589832 KSV589832 LCR589832 LMN589832 LWJ589832 MGF589832 MQB589832 MZX589832 NJT589832 NTP589832 ODL589832 ONH589832 OXD589832 PGZ589832 PQV589832 QAR589832 QKN589832 QUJ589832 REF589832 ROB589832 RXX589832 SHT589832 SRP589832 TBL589832 TLH589832 TVD589832 UEZ589832 UOV589832 UYR589832 VIN589832 VSJ589832 WCF589832 WMB589832 WVX589832 K655368 JL655368 TH655368 ADD655368 AMZ655368 AWV655368 BGR655368 BQN655368 CAJ655368 CKF655368 CUB655368 DDX655368 DNT655368 DXP655368 EHL655368 ERH655368 FBD655368 FKZ655368 FUV655368 GER655368 GON655368 GYJ655368 HIF655368 HSB655368 IBX655368 ILT655368 IVP655368 JFL655368 JPH655368 JZD655368 KIZ655368 KSV655368 LCR655368 LMN655368 LWJ655368 MGF655368 MQB655368 MZX655368 NJT655368 NTP655368 ODL655368 ONH655368 OXD655368 PGZ655368 PQV655368 QAR655368 QKN655368 QUJ655368 REF655368 ROB655368 RXX655368 SHT655368 SRP655368 TBL655368 TLH655368 TVD655368 UEZ655368 UOV655368 UYR655368 VIN655368 VSJ655368 WCF655368 WMB655368 WVX655368 K720904 JL720904 TH720904 ADD720904 AMZ720904 AWV720904 BGR720904 BQN720904 CAJ720904 CKF720904 CUB720904 DDX720904 DNT720904 DXP720904 EHL720904 ERH720904 FBD720904 FKZ720904 FUV720904 GER720904 GON720904 GYJ720904 HIF720904 HSB720904 IBX720904 ILT720904 IVP720904 JFL720904 JPH720904 JZD720904 KIZ720904 KSV720904 LCR720904 LMN720904 LWJ720904 MGF720904 MQB720904 MZX720904 NJT720904 NTP720904 ODL720904 ONH720904 OXD720904 PGZ720904 PQV720904 QAR720904 QKN720904 QUJ720904 REF720904 ROB720904 RXX720904 SHT720904 SRP720904 TBL720904 TLH720904 TVD720904 UEZ720904 UOV720904 UYR720904 VIN720904 VSJ720904 WCF720904 WMB720904 WVX720904 K786440 JL786440 TH786440 ADD786440 AMZ786440 AWV786440 BGR786440 BQN786440 CAJ786440 CKF786440 CUB786440 DDX786440 DNT786440 DXP786440 EHL786440 ERH786440 FBD786440 FKZ786440 FUV786440 GER786440 GON786440 GYJ786440 HIF786440 HSB786440 IBX786440 ILT786440 IVP786440 JFL786440 JPH786440 JZD786440 KIZ786440 KSV786440 LCR786440 LMN786440 LWJ786440 MGF786440 MQB786440 MZX786440 NJT786440 NTP786440 ODL786440 ONH786440 OXD786440 PGZ786440 PQV786440 QAR786440 QKN786440 QUJ786440 REF786440 ROB786440 RXX786440 SHT786440 SRP786440 TBL786440 TLH786440 TVD786440 UEZ786440 UOV786440 UYR786440 VIN786440 VSJ786440 WCF786440 WMB786440 WVX786440 K851976 JL851976 TH851976 ADD851976 AMZ851976 AWV851976 BGR851976 BQN851976 CAJ851976 CKF851976 CUB851976 DDX851976 DNT851976 DXP851976 EHL851976 ERH851976 FBD851976 FKZ851976 FUV851976 GER851976 GON851976 GYJ851976 HIF851976 HSB851976 IBX851976 ILT851976 IVP851976 JFL851976 JPH851976 JZD851976 KIZ851976 KSV851976 LCR851976 LMN851976 LWJ851976 MGF851976 MQB851976 MZX851976 NJT851976 NTP851976 ODL851976 ONH851976 OXD851976 PGZ851976 PQV851976 QAR851976 QKN851976 QUJ851976 REF851976 ROB851976 RXX851976 SHT851976 SRP851976 TBL851976 TLH851976 TVD851976 UEZ851976 UOV851976 UYR851976 VIN851976 VSJ851976 WCF851976 WMB851976 WVX851976 K917512 JL917512 TH917512 ADD917512 AMZ917512 AWV917512 BGR917512 BQN917512 CAJ917512 CKF917512 CUB917512 DDX917512 DNT917512 DXP917512 EHL917512 ERH917512 FBD917512 FKZ917512 FUV917512 GER917512 GON917512 GYJ917512 HIF917512 HSB917512 IBX917512 ILT917512 IVP917512 JFL917512 JPH917512 JZD917512 KIZ917512 KSV917512 LCR917512 LMN917512 LWJ917512 MGF917512 MQB917512 MZX917512 NJT917512 NTP917512 ODL917512 ONH917512 OXD917512 PGZ917512 PQV917512 QAR917512 QKN917512 QUJ917512 REF917512 ROB917512 RXX917512 SHT917512 SRP917512 TBL917512 TLH917512 TVD917512 UEZ917512 UOV917512 UYR917512 VIN917512 VSJ917512 WCF917512 WMB917512 WVX917512 K983048 JL983048 TH983048 ADD983048 AMZ983048 AWV983048 BGR983048 BQN983048 CAJ983048 CKF983048 CUB983048 DDX983048 DNT983048 DXP983048 EHL983048 ERH983048 FBD983048 FKZ983048 FUV983048 GER983048 GON983048 GYJ983048 HIF983048 HSB983048 IBX983048 ILT983048 IVP983048 JFL983048 JPH983048 JZD983048 KIZ983048 KSV983048 LCR983048 LMN983048 LWJ983048 MGF983048 MQB983048 MZX983048 NJT983048 NTP983048 ODL983048 ONH983048 OXD983048 PGZ983048 PQV983048 QAR983048 QKN983048 QUJ983048 REF983048 ROB983048 RXX983048 SHT983048 SRP983048 TBL983048 TLH983048 TVD983048 UEZ983048 UOV983048 UYR983048 VIN983048 VSJ983048 WCF983048 WMB983048 WVX983048 WWE983049:WWE983051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K65540 JL65540 TH65540 ADD65540 AMZ65540 AWV65540 BGR65540 BQN65540 CAJ65540 CKF65540 CUB65540 DDX65540 DNT65540 DXP65540 EHL65540 ERH65540 FBD65540 FKZ65540 FUV65540 GER65540 GON65540 GYJ65540 HIF65540 HSB65540 IBX65540 ILT65540 IVP65540 JFL65540 JPH65540 JZD65540 KIZ65540 KSV65540 LCR65540 LMN65540 LWJ65540 MGF65540 MQB65540 MZX65540 NJT65540 NTP65540 ODL65540 ONH65540 OXD65540 PGZ65540 PQV65540 QAR65540 QKN65540 QUJ65540 REF65540 ROB65540 RXX65540 SHT65540 SRP65540 TBL65540 TLH65540 TVD65540 UEZ65540 UOV65540 UYR65540 VIN65540 VSJ65540 WCF65540 WMB65540 WVX65540 K131076 JL131076 TH131076 ADD131076 AMZ131076 AWV131076 BGR131076 BQN131076 CAJ131076 CKF131076 CUB131076 DDX131076 DNT131076 DXP131076 EHL131076 ERH131076 FBD131076 FKZ131076 FUV131076 GER131076 GON131076 GYJ131076 HIF131076 HSB131076 IBX131076 ILT131076 IVP131076 JFL131076 JPH131076 JZD131076 KIZ131076 KSV131076 LCR131076 LMN131076 LWJ131076 MGF131076 MQB131076 MZX131076 NJT131076 NTP131076 ODL131076 ONH131076 OXD131076 PGZ131076 PQV131076 QAR131076 QKN131076 QUJ131076 REF131076 ROB131076 RXX131076 SHT131076 SRP131076 TBL131076 TLH131076 TVD131076 UEZ131076 UOV131076 UYR131076 VIN131076 VSJ131076 WCF131076 WMB131076 WVX131076 K196612 JL196612 TH196612 ADD196612 AMZ196612 AWV196612 BGR196612 BQN196612 CAJ196612 CKF196612 CUB196612 DDX196612 DNT196612 DXP196612 EHL196612 ERH196612 FBD196612 FKZ196612 FUV196612 GER196612 GON196612 GYJ196612 HIF196612 HSB196612 IBX196612 ILT196612 IVP196612 JFL196612 JPH196612 JZD196612 KIZ196612 KSV196612 LCR196612 LMN196612 LWJ196612 MGF196612 MQB196612 MZX196612 NJT196612 NTP196612 ODL196612 ONH196612 OXD196612 PGZ196612 PQV196612 QAR196612 QKN196612 QUJ196612 REF196612 ROB196612 RXX196612 SHT196612 SRP196612 TBL196612 TLH196612 TVD196612 UEZ196612 UOV196612 UYR196612 VIN196612 VSJ196612 WCF196612 WMB196612 WVX196612 K262148 JL262148 TH262148 ADD262148 AMZ262148 AWV262148 BGR262148 BQN262148 CAJ262148 CKF262148 CUB262148 DDX262148 DNT262148 DXP262148 EHL262148 ERH262148 FBD262148 FKZ262148 FUV262148 GER262148 GON262148 GYJ262148 HIF262148 HSB262148 IBX262148 ILT262148 IVP262148 JFL262148 JPH262148 JZD262148 KIZ262148 KSV262148 LCR262148 LMN262148 LWJ262148 MGF262148 MQB262148 MZX262148 NJT262148 NTP262148 ODL262148 ONH262148 OXD262148 PGZ262148 PQV262148 QAR262148 QKN262148 QUJ262148 REF262148 ROB262148 RXX262148 SHT262148 SRP262148 TBL262148 TLH262148 TVD262148 UEZ262148 UOV262148 UYR262148 VIN262148 VSJ262148 WCF262148 WMB262148 WVX262148 K327684 JL327684 TH327684 ADD327684 AMZ327684 AWV327684 BGR327684 BQN327684 CAJ327684 CKF327684 CUB327684 DDX327684 DNT327684 DXP327684 EHL327684 ERH327684 FBD327684 FKZ327684 FUV327684 GER327684 GON327684 GYJ327684 HIF327684 HSB327684 IBX327684 ILT327684 IVP327684 JFL327684 JPH327684 JZD327684 KIZ327684 KSV327684 LCR327684 LMN327684 LWJ327684 MGF327684 MQB327684 MZX327684 NJT327684 NTP327684 ODL327684 ONH327684 OXD327684 PGZ327684 PQV327684 QAR327684 QKN327684 QUJ327684 REF327684 ROB327684 RXX327684 SHT327684 SRP327684 TBL327684 TLH327684 TVD327684 UEZ327684 UOV327684 UYR327684 VIN327684 VSJ327684 WCF327684 WMB327684 WVX327684 K393220 JL393220 TH393220 ADD393220 AMZ393220 AWV393220 BGR393220 BQN393220 CAJ393220 CKF393220 CUB393220 DDX393220 DNT393220 DXP393220 EHL393220 ERH393220 FBD393220 FKZ393220 FUV393220 GER393220 GON393220 GYJ393220 HIF393220 HSB393220 IBX393220 ILT393220 IVP393220 JFL393220 JPH393220 JZD393220 KIZ393220 KSV393220 LCR393220 LMN393220 LWJ393220 MGF393220 MQB393220 MZX393220 NJT393220 NTP393220 ODL393220 ONH393220 OXD393220 PGZ393220 PQV393220 QAR393220 QKN393220 QUJ393220 REF393220 ROB393220 RXX393220 SHT393220 SRP393220 TBL393220 TLH393220 TVD393220 UEZ393220 UOV393220 UYR393220 VIN393220 VSJ393220 WCF393220 WMB393220 WVX393220 K458756 JL458756 TH458756 ADD458756 AMZ458756 AWV458756 BGR458756 BQN458756 CAJ458756 CKF458756 CUB458756 DDX458756 DNT458756 DXP458756 EHL458756 ERH458756 FBD458756 FKZ458756 FUV458756 GER458756 GON458756 GYJ458756 HIF458756 HSB458756 IBX458756 ILT458756 IVP458756 JFL458756 JPH458756 JZD458756 KIZ458756 KSV458756 LCR458756 LMN458756 LWJ458756 MGF458756 MQB458756 MZX458756 NJT458756 NTP458756 ODL458756 ONH458756 OXD458756 PGZ458756 PQV458756 QAR458756 QKN458756 QUJ458756 REF458756 ROB458756 RXX458756 SHT458756 SRP458756 TBL458756 TLH458756 TVD458756 UEZ458756 UOV458756 UYR458756 VIN458756 VSJ458756 WCF458756 WMB458756 WVX458756 K524292 JL524292 TH524292 ADD524292 AMZ524292 AWV524292 BGR524292 BQN524292 CAJ524292 CKF524292 CUB524292 DDX524292 DNT524292 DXP524292 EHL524292 ERH524292 FBD524292 FKZ524292 FUV524292 GER524292 GON524292 GYJ524292 HIF524292 HSB524292 IBX524292 ILT524292 IVP524292 JFL524292 JPH524292 JZD524292 KIZ524292 KSV524292 LCR524292 LMN524292 LWJ524292 MGF524292 MQB524292 MZX524292 NJT524292 NTP524292 ODL524292 ONH524292 OXD524292 PGZ524292 PQV524292 QAR524292 QKN524292 QUJ524292 REF524292 ROB524292 RXX524292 SHT524292 SRP524292 TBL524292 TLH524292 TVD524292 UEZ524292 UOV524292 UYR524292 VIN524292 VSJ524292 WCF524292 WMB524292 WVX524292 K589828 JL589828 TH589828 ADD589828 AMZ589828 AWV589828 BGR589828 BQN589828 CAJ589828 CKF589828 CUB589828 DDX589828 DNT589828 DXP589828 EHL589828 ERH589828 FBD589828 FKZ589828 FUV589828 GER589828 GON589828 GYJ589828 HIF589828 HSB589828 IBX589828 ILT589828 IVP589828 JFL589828 JPH589828 JZD589828 KIZ589828 KSV589828 LCR589828 LMN589828 LWJ589828 MGF589828 MQB589828 MZX589828 NJT589828 NTP589828 ODL589828 ONH589828 OXD589828 PGZ589828 PQV589828 QAR589828 QKN589828 QUJ589828 REF589828 ROB589828 RXX589828 SHT589828 SRP589828 TBL589828 TLH589828 TVD589828 UEZ589828 UOV589828 UYR589828 VIN589828 VSJ589828 WCF589828 WMB589828 WVX589828 K655364 JL655364 TH655364 ADD655364 AMZ655364 AWV655364 BGR655364 BQN655364 CAJ655364 CKF655364 CUB655364 DDX655364 DNT655364 DXP655364 EHL655364 ERH655364 FBD655364 FKZ655364 FUV655364 GER655364 GON655364 GYJ655364 HIF655364 HSB655364 IBX655364 ILT655364 IVP655364 JFL655364 JPH655364 JZD655364 KIZ655364 KSV655364 LCR655364 LMN655364 LWJ655364 MGF655364 MQB655364 MZX655364 NJT655364 NTP655364 ODL655364 ONH655364 OXD655364 PGZ655364 PQV655364 QAR655364 QKN655364 QUJ655364 REF655364 ROB655364 RXX655364 SHT655364 SRP655364 TBL655364 TLH655364 TVD655364 UEZ655364 UOV655364 UYR655364 VIN655364 VSJ655364 WCF655364 WMB655364 WVX655364 K720900 JL720900 TH720900 ADD720900 AMZ720900 AWV720900 BGR720900 BQN720900 CAJ720900 CKF720900 CUB720900 DDX720900 DNT720900 DXP720900 EHL720900 ERH720900 FBD720900 FKZ720900 FUV720900 GER720900 GON720900 GYJ720900 HIF720900 HSB720900 IBX720900 ILT720900 IVP720900 JFL720900 JPH720900 JZD720900 KIZ720900 KSV720900 LCR720900 LMN720900 LWJ720900 MGF720900 MQB720900 MZX720900 NJT720900 NTP720900 ODL720900 ONH720900 OXD720900 PGZ720900 PQV720900 QAR720900 QKN720900 QUJ720900 REF720900 ROB720900 RXX720900 SHT720900 SRP720900 TBL720900 TLH720900 TVD720900 UEZ720900 UOV720900 UYR720900 VIN720900 VSJ720900 WCF720900 WMB720900 WVX720900 K786436 JL786436 TH786436 ADD786436 AMZ786436 AWV786436 BGR786436 BQN786436 CAJ786436 CKF786436 CUB786436 DDX786436 DNT786436 DXP786436 EHL786436 ERH786436 FBD786436 FKZ786436 FUV786436 GER786436 GON786436 GYJ786436 HIF786436 HSB786436 IBX786436 ILT786436 IVP786436 JFL786436 JPH786436 JZD786436 KIZ786436 KSV786436 LCR786436 LMN786436 LWJ786436 MGF786436 MQB786436 MZX786436 NJT786436 NTP786436 ODL786436 ONH786436 OXD786436 PGZ786436 PQV786436 QAR786436 QKN786436 QUJ786436 REF786436 ROB786436 RXX786436 SHT786436 SRP786436 TBL786436 TLH786436 TVD786436 UEZ786436 UOV786436 UYR786436 VIN786436 VSJ786436 WCF786436 WMB786436 WVX786436 K851972 JL851972 TH851972 ADD851972 AMZ851972 AWV851972 BGR851972 BQN851972 CAJ851972 CKF851972 CUB851972 DDX851972 DNT851972 DXP851972 EHL851972 ERH851972 FBD851972 FKZ851972 FUV851972 GER851972 GON851972 GYJ851972 HIF851972 HSB851972 IBX851972 ILT851972 IVP851972 JFL851972 JPH851972 JZD851972 KIZ851972 KSV851972 LCR851972 LMN851972 LWJ851972 MGF851972 MQB851972 MZX851972 NJT851972 NTP851972 ODL851972 ONH851972 OXD851972 PGZ851972 PQV851972 QAR851972 QKN851972 QUJ851972 REF851972 ROB851972 RXX851972 SHT851972 SRP851972 TBL851972 TLH851972 TVD851972 UEZ851972 UOV851972 UYR851972 VIN851972 VSJ851972 WCF851972 WMB851972 WVX851972 K917508 JL917508 TH917508 ADD917508 AMZ917508 AWV917508 BGR917508 BQN917508 CAJ917508 CKF917508 CUB917508 DDX917508 DNT917508 DXP917508 EHL917508 ERH917508 FBD917508 FKZ917508 FUV917508 GER917508 GON917508 GYJ917508 HIF917508 HSB917508 IBX917508 ILT917508 IVP917508 JFL917508 JPH917508 JZD917508 KIZ917508 KSV917508 LCR917508 LMN917508 LWJ917508 MGF917508 MQB917508 MZX917508 NJT917508 NTP917508 ODL917508 ONH917508 OXD917508 PGZ917508 PQV917508 QAR917508 QKN917508 QUJ917508 REF917508 ROB917508 RXX917508 SHT917508 SRP917508 TBL917508 TLH917508 TVD917508 UEZ917508 UOV917508 UYR917508 VIN917508 VSJ917508 WCF917508 WMB917508 WVX917508 K983044 JL983044 TH983044 ADD983044 AMZ983044 AWV983044 BGR983044 BQN983044 CAJ983044 CKF983044 CUB983044 DDX983044 DNT983044 DXP983044 EHL983044 ERH983044 FBD983044 FKZ983044 FUV983044 GER983044 GON983044 GYJ983044 HIF983044 HSB983044 IBX983044 ILT983044 IVP983044 JFL983044 JPH983044 JZD983044 KIZ983044 KSV983044 LCR983044 LMN983044 LWJ983044 MGF983044 MQB983044 MZX983044 NJT983044 NTP983044 ODL983044 ONH983044 OXD983044 PGZ983044 PQV983044 QAR983044 QKN983044 QUJ983044 REF983044 ROB983044 RXX983044 SHT983044 SRP983044 TBL983044 TLH983044 TVD983044 UEZ983044 UOV983044 UYR983044 VIN983044 VSJ983044 WCF983044 WMB983044 WVX983044 TO4:TO9 KQ40 UM40 AEI40 AOE40 AYA40 BHW40 BRS40 CBO40 CLK40 CVG40 DFC40 DOY40 DYU40 EIQ40 ESM40 FCI40 FME40 FWA40 GFW40 GPS40 GZO40 HJK40 HTG40 IDC40 IMY40 IWU40 JGQ40 JQM40 KAI40 KKE40 KUA40 LDW40 LNS40 LXO40 MHK40 MRG40 NBC40 NKY40 NUU40 OEQ40 OOM40 OYI40 PIE40 PSA40 QBW40 QLS40 QVO40 RFK40 RPG40 RZC40 SIY40 SSU40 TCQ40 TMM40 TWI40 UGE40 UQA40 UZW40 VJS40 VTO40 WDK40 WNG40 WXC40 AP65566 KQ65566 UM65566 AEI65566 AOE65566 AYA65566 BHW65566 BRS65566 CBO65566 CLK65566 CVG65566 DFC65566 DOY65566 DYU65566 EIQ65566 ESM65566 FCI65566 FME65566 FWA65566 GFW65566 GPS65566 GZO65566 HJK65566 HTG65566 IDC65566 IMY65566 IWU65566 JGQ65566 JQM65566 KAI65566 KKE65566 KUA65566 LDW65566 LNS65566 LXO65566 MHK65566 MRG65566 NBC65566 NKY65566 NUU65566 OEQ65566 OOM65566 OYI65566 PIE65566 PSA65566 QBW65566 QLS65566 QVO65566 RFK65566 RPG65566 RZC65566 SIY65566 SSU65566 TCQ65566 TMM65566 TWI65566 UGE65566 UQA65566 UZW65566 VJS65566 VTO65566 WDK65566 WNG65566 WXC65566 AP131102 KQ131102 UM131102 AEI131102 AOE131102 AYA131102 BHW131102 BRS131102 CBO131102 CLK131102 CVG131102 DFC131102 DOY131102 DYU131102 EIQ131102 ESM131102 FCI131102 FME131102 FWA131102 GFW131102 GPS131102 GZO131102 HJK131102 HTG131102 IDC131102 IMY131102 IWU131102 JGQ131102 JQM131102 KAI131102 KKE131102 KUA131102 LDW131102 LNS131102 LXO131102 MHK131102 MRG131102 NBC131102 NKY131102 NUU131102 OEQ131102 OOM131102 OYI131102 PIE131102 PSA131102 QBW131102 QLS131102 QVO131102 RFK131102 RPG131102 RZC131102 SIY131102 SSU131102 TCQ131102 TMM131102 TWI131102 UGE131102 UQA131102 UZW131102 VJS131102 VTO131102 WDK131102 WNG131102 WXC131102 AP196638 KQ196638 UM196638 AEI196638 AOE196638 AYA196638 BHW196638 BRS196638 CBO196638 CLK196638 CVG196638 DFC196638 DOY196638 DYU196638 EIQ196638 ESM196638 FCI196638 FME196638 FWA196638 GFW196638 GPS196638 GZO196638 HJK196638 HTG196638 IDC196638 IMY196638 IWU196638 JGQ196638 JQM196638 KAI196638 KKE196638 KUA196638 LDW196638 LNS196638 LXO196638 MHK196638 MRG196638 NBC196638 NKY196638 NUU196638 OEQ196638 OOM196638 OYI196638 PIE196638 PSA196638 QBW196638 QLS196638 QVO196638 RFK196638 RPG196638 RZC196638 SIY196638 SSU196638 TCQ196638 TMM196638 TWI196638 UGE196638 UQA196638 UZW196638 VJS196638 VTO196638 WDK196638 WNG196638 WXC196638 AP262174 KQ262174 UM262174 AEI262174 AOE262174 AYA262174 BHW262174 BRS262174 CBO262174 CLK262174 CVG262174 DFC262174 DOY262174 DYU262174 EIQ262174 ESM262174 FCI262174 FME262174 FWA262174 GFW262174 GPS262174 GZO262174 HJK262174 HTG262174 IDC262174 IMY262174 IWU262174 JGQ262174 JQM262174 KAI262174 KKE262174 KUA262174 LDW262174 LNS262174 LXO262174 MHK262174 MRG262174 NBC262174 NKY262174 NUU262174 OEQ262174 OOM262174 OYI262174 PIE262174 PSA262174 QBW262174 QLS262174 QVO262174 RFK262174 RPG262174 RZC262174 SIY262174 SSU262174 TCQ262174 TMM262174 TWI262174 UGE262174 UQA262174 UZW262174 VJS262174 VTO262174 WDK262174 WNG262174 WXC262174 AP327710 KQ327710 UM327710 AEI327710 AOE327710 AYA327710 BHW327710 BRS327710 CBO327710 CLK327710 CVG327710 DFC327710 DOY327710 DYU327710 EIQ327710 ESM327710 FCI327710 FME327710 FWA327710 GFW327710 GPS327710 GZO327710 HJK327710 HTG327710 IDC327710 IMY327710 IWU327710 JGQ327710 JQM327710 KAI327710 KKE327710 KUA327710 LDW327710 LNS327710 LXO327710 MHK327710 MRG327710 NBC327710 NKY327710 NUU327710 OEQ327710 OOM327710 OYI327710 PIE327710 PSA327710 QBW327710 QLS327710 QVO327710 RFK327710 RPG327710 RZC327710 SIY327710 SSU327710 TCQ327710 TMM327710 TWI327710 UGE327710 UQA327710 UZW327710 VJS327710 VTO327710 WDK327710 WNG327710 WXC327710 AP393246 KQ393246 UM393246 AEI393246 AOE393246 AYA393246 BHW393246 BRS393246 CBO393246 CLK393246 CVG393246 DFC393246 DOY393246 DYU393246 EIQ393246 ESM393246 FCI393246 FME393246 FWA393246 GFW393246 GPS393246 GZO393246 HJK393246 HTG393246 IDC393246 IMY393246 IWU393246 JGQ393246 JQM393246 KAI393246 KKE393246 KUA393246 LDW393246 LNS393246 LXO393246 MHK393246 MRG393246 NBC393246 NKY393246 NUU393246 OEQ393246 OOM393246 OYI393246 PIE393246 PSA393246 QBW393246 QLS393246 QVO393246 RFK393246 RPG393246 RZC393246 SIY393246 SSU393246 TCQ393246 TMM393246 TWI393246 UGE393246 UQA393246 UZW393246 VJS393246 VTO393246 WDK393246 WNG393246 WXC393246 AP458782 KQ458782 UM458782 AEI458782 AOE458782 AYA458782 BHW458782 BRS458782 CBO458782 CLK458782 CVG458782 DFC458782 DOY458782 DYU458782 EIQ458782 ESM458782 FCI458782 FME458782 FWA458782 GFW458782 GPS458782 GZO458782 HJK458782 HTG458782 IDC458782 IMY458782 IWU458782 JGQ458782 JQM458782 KAI458782 KKE458782 KUA458782 LDW458782 LNS458782 LXO458782 MHK458782 MRG458782 NBC458782 NKY458782 NUU458782 OEQ458782 OOM458782 OYI458782 PIE458782 PSA458782 QBW458782 QLS458782 QVO458782 RFK458782 RPG458782 RZC458782 SIY458782 SSU458782 TCQ458782 TMM458782 TWI458782 UGE458782 UQA458782 UZW458782 VJS458782 VTO458782 WDK458782 WNG458782 WXC458782 AP524318 KQ524318 UM524318 AEI524318 AOE524318 AYA524318 BHW524318 BRS524318 CBO524318 CLK524318 CVG524318 DFC524318 DOY524318 DYU524318 EIQ524318 ESM524318 FCI524318 FME524318 FWA524318 GFW524318 GPS524318 GZO524318 HJK524318 HTG524318 IDC524318 IMY524318 IWU524318 JGQ524318 JQM524318 KAI524318 KKE524318 KUA524318 LDW524318 LNS524318 LXO524318 MHK524318 MRG524318 NBC524318 NKY524318 NUU524318 OEQ524318 OOM524318 OYI524318 PIE524318 PSA524318 QBW524318 QLS524318 QVO524318 RFK524318 RPG524318 RZC524318 SIY524318 SSU524318 TCQ524318 TMM524318 TWI524318 UGE524318 UQA524318 UZW524318 VJS524318 VTO524318 WDK524318 WNG524318 WXC524318 AP589854 KQ589854 UM589854 AEI589854 AOE589854 AYA589854 BHW589854 BRS589854 CBO589854 CLK589854 CVG589854 DFC589854 DOY589854 DYU589854 EIQ589854 ESM589854 FCI589854 FME589854 FWA589854 GFW589854 GPS589854 GZO589854 HJK589854 HTG589854 IDC589854 IMY589854 IWU589854 JGQ589854 JQM589854 KAI589854 KKE589854 KUA589854 LDW589854 LNS589854 LXO589854 MHK589854 MRG589854 NBC589854 NKY589854 NUU589854 OEQ589854 OOM589854 OYI589854 PIE589854 PSA589854 QBW589854 QLS589854 QVO589854 RFK589854 RPG589854 RZC589854 SIY589854 SSU589854 TCQ589854 TMM589854 TWI589854 UGE589854 UQA589854 UZW589854 VJS589854 VTO589854 WDK589854 WNG589854 WXC589854 AP655390 KQ655390 UM655390 AEI655390 AOE655390 AYA655390 BHW655390 BRS655390 CBO655390 CLK655390 CVG655390 DFC655390 DOY655390 DYU655390 EIQ655390 ESM655390 FCI655390 FME655390 FWA655390 GFW655390 GPS655390 GZO655390 HJK655390 HTG655390 IDC655390 IMY655390 IWU655390 JGQ655390 JQM655390 KAI655390 KKE655390 KUA655390 LDW655390 LNS655390 LXO655390 MHK655390 MRG655390 NBC655390 NKY655390 NUU655390 OEQ655390 OOM655390 OYI655390 PIE655390 PSA655390 QBW655390 QLS655390 QVO655390 RFK655390 RPG655390 RZC655390 SIY655390 SSU655390 TCQ655390 TMM655390 TWI655390 UGE655390 UQA655390 UZW655390 VJS655390 VTO655390 WDK655390 WNG655390 WXC655390 AP720926 KQ720926 UM720926 AEI720926 AOE720926 AYA720926 BHW720926 BRS720926 CBO720926 CLK720926 CVG720926 DFC720926 DOY720926 DYU720926 EIQ720926 ESM720926 FCI720926 FME720926 FWA720926 GFW720926 GPS720926 GZO720926 HJK720926 HTG720926 IDC720926 IMY720926 IWU720926 JGQ720926 JQM720926 KAI720926 KKE720926 KUA720926 LDW720926 LNS720926 LXO720926 MHK720926 MRG720926 NBC720926 NKY720926 NUU720926 OEQ720926 OOM720926 OYI720926 PIE720926 PSA720926 QBW720926 QLS720926 QVO720926 RFK720926 RPG720926 RZC720926 SIY720926 SSU720926 TCQ720926 TMM720926 TWI720926 UGE720926 UQA720926 UZW720926 VJS720926 VTO720926 WDK720926 WNG720926 WXC720926 AP786462 KQ786462 UM786462 AEI786462 AOE786462 AYA786462 BHW786462 BRS786462 CBO786462 CLK786462 CVG786462 DFC786462 DOY786462 DYU786462 EIQ786462 ESM786462 FCI786462 FME786462 FWA786462 GFW786462 GPS786462 GZO786462 HJK786462 HTG786462 IDC786462 IMY786462 IWU786462 JGQ786462 JQM786462 KAI786462 KKE786462 KUA786462 LDW786462 LNS786462 LXO786462 MHK786462 MRG786462 NBC786462 NKY786462 NUU786462 OEQ786462 OOM786462 OYI786462 PIE786462 PSA786462 QBW786462 QLS786462 QVO786462 RFK786462 RPG786462 RZC786462 SIY786462 SSU786462 TCQ786462 TMM786462 TWI786462 UGE786462 UQA786462 UZW786462 VJS786462 VTO786462 WDK786462 WNG786462 WXC786462 AP851998 KQ851998 UM851998 AEI851998 AOE851998 AYA851998 BHW851998 BRS851998 CBO851998 CLK851998 CVG851998 DFC851998 DOY851998 DYU851998 EIQ851998 ESM851998 FCI851998 FME851998 FWA851998 GFW851998 GPS851998 GZO851998 HJK851998 HTG851998 IDC851998 IMY851998 IWU851998 JGQ851998 JQM851998 KAI851998 KKE851998 KUA851998 LDW851998 LNS851998 LXO851998 MHK851998 MRG851998 NBC851998 NKY851998 NUU851998 OEQ851998 OOM851998 OYI851998 PIE851998 PSA851998 QBW851998 QLS851998 QVO851998 RFK851998 RPG851998 RZC851998 SIY851998 SSU851998 TCQ851998 TMM851998 TWI851998 UGE851998 UQA851998 UZW851998 VJS851998 VTO851998 WDK851998 WNG851998 WXC851998 AP917534 KQ917534 UM917534 AEI917534 AOE917534 AYA917534 BHW917534 BRS917534 CBO917534 CLK917534 CVG917534 DFC917534 DOY917534 DYU917534 EIQ917534 ESM917534 FCI917534 FME917534 FWA917534 GFW917534 GPS917534 GZO917534 HJK917534 HTG917534 IDC917534 IMY917534 IWU917534 JGQ917534 JQM917534 KAI917534 KKE917534 KUA917534 LDW917534 LNS917534 LXO917534 MHK917534 MRG917534 NBC917534 NKY917534 NUU917534 OEQ917534 OOM917534 OYI917534 PIE917534 PSA917534 QBW917534 QLS917534 QVO917534 RFK917534 RPG917534 RZC917534 SIY917534 SSU917534 TCQ917534 TMM917534 TWI917534 UGE917534 UQA917534 UZW917534 VJS917534 VTO917534 WDK917534 WNG917534 WXC917534 AP983070 KQ983070 UM983070 AEI983070 AOE983070 AYA983070 BHW983070 BRS983070 CBO983070 CLK983070 CVG983070 DFC983070 DOY983070 DYU983070 EIQ983070 ESM983070 FCI983070 FME983070 FWA983070 GFW983070 GPS983070 GZO983070 HJK983070 HTG983070 IDC983070 IMY983070 IWU983070 JGQ983070 JQM983070 KAI983070 KKE983070 KUA983070 LDW983070 LNS983070 LXO983070 MHK983070 MRG983070 NBC983070 NKY983070 NUU983070 OEQ983070 OOM983070 OYI983070 PIE983070 PSA983070 QBW983070 QLS983070 QVO983070 RFK983070 RPG983070 RZC983070 SIY983070 SSU983070 TCQ983070 TMM983070 TWI983070 UGE983070 UQA983070 UZW983070 VJS983070 VTO983070 WDK983070 WNG983070 WXC983070 ADK4:ADK9 KO40 UK40 AEG40 AOC40 AXY40 BHU40 BRQ40 CBM40 CLI40 CVE40 DFA40 DOW40 DYS40 EIO40 ESK40 FCG40 FMC40 FVY40 GFU40 GPQ40 GZM40 HJI40 HTE40 IDA40 IMW40 IWS40 JGO40 JQK40 KAG40 KKC40 KTY40 LDU40 LNQ40 LXM40 MHI40 MRE40 NBA40 NKW40 NUS40 OEO40 OOK40 OYG40 PIC40 PRY40 QBU40 QLQ40 QVM40 RFI40 RPE40 RZA40 SIW40 SSS40 TCO40 TMK40 TWG40 UGC40 UPY40 UZU40 VJQ40 VTM40 WDI40 WNE40 WXA40 AN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N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N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N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N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N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N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N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N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N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N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N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N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N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N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CE12 MA12 VW12 AFS12 APO12 AZK12 BJG12 BTC12 CCY12 CMU12 CWQ12 DGM12 DQI12 EAE12 EKA12 ETW12 FDS12 FNO12 FXK12 GHG12 GRC12 HAY12 HKU12 HUQ12 IEM12 IOI12 IYE12 JIA12 JRW12 KBS12 KLO12 KVK12 LFG12 LPC12 LYY12 MIU12 MSQ12 NCM12 NMI12 NWE12 OGA12 OPW12 OZS12 PJO12 PTK12 QDG12 QNC12 QWY12 RGU12 RQQ12 SAM12 SKI12 SUE12 TEA12 TNW12 TXS12 UHO12 URK12 VBG12 VLC12 VUY12 WEU12 WOQ12 WYM12 CE65551 MA65551 VW65551 AFS65551 APO65551 AZK65551 BJG65551 BTC65551 CCY65551 CMU65551 CWQ65551 DGM65551 DQI65551 EAE65551 EKA65551 ETW65551 FDS65551 FNO65551 FXK65551 GHG65551 GRC65551 HAY65551 HKU65551 HUQ65551 IEM65551 IOI65551 IYE65551 JIA65551 JRW65551 KBS65551 KLO65551 KVK65551 LFG65551 LPC65551 LYY65551 MIU65551 MSQ65551 NCM65551 NMI65551 NWE65551 OGA65551 OPW65551 OZS65551 PJO65551 PTK65551 QDG65551 QNC65551 QWY65551 RGU65551 RQQ65551 SAM65551 SKI65551 SUE65551 TEA65551 TNW65551 TXS65551 UHO65551 URK65551 VBG65551 VLC65551 VUY65551 WEU65551 WOQ65551 WYM65551 CE131087 MA131087 VW131087 AFS131087 APO131087 AZK131087 BJG131087 BTC131087 CCY131087 CMU131087 CWQ131087 DGM131087 DQI131087 EAE131087 EKA131087 ETW131087 FDS131087 FNO131087 FXK131087 GHG131087 GRC131087 HAY131087 HKU131087 HUQ131087 IEM131087 IOI131087 IYE131087 JIA131087 JRW131087 KBS131087 KLO131087 KVK131087 LFG131087 LPC131087 LYY131087 MIU131087 MSQ131087 NCM131087 NMI131087 NWE131087 OGA131087 OPW131087 OZS131087 PJO131087 PTK131087 QDG131087 QNC131087 QWY131087 RGU131087 RQQ131087 SAM131087 SKI131087 SUE131087 TEA131087 TNW131087 TXS131087 UHO131087 URK131087 VBG131087 VLC131087 VUY131087 WEU131087 WOQ131087 WYM131087 CE196623 MA196623 VW196623 AFS196623 APO196623 AZK196623 BJG196623 BTC196623 CCY196623 CMU196623 CWQ196623 DGM196623 DQI196623 EAE196623 EKA196623 ETW196623 FDS196623 FNO196623 FXK196623 GHG196623 GRC196623 HAY196623 HKU196623 HUQ196623 IEM196623 IOI196623 IYE196623 JIA196623 JRW196623 KBS196623 KLO196623 KVK196623 LFG196623 LPC196623 LYY196623 MIU196623 MSQ196623 NCM196623 NMI196623 NWE196623 OGA196623 OPW196623 OZS196623 PJO196623 PTK196623 QDG196623 QNC196623 QWY196623 RGU196623 RQQ196623 SAM196623 SKI196623 SUE196623 TEA196623 TNW196623 TXS196623 UHO196623 URK196623 VBG196623 VLC196623 VUY196623 WEU196623 WOQ196623 WYM196623 CE262159 MA262159 VW262159 AFS262159 APO262159 AZK262159 BJG262159 BTC262159 CCY262159 CMU262159 CWQ262159 DGM262159 DQI262159 EAE262159 EKA262159 ETW262159 FDS262159 FNO262159 FXK262159 GHG262159 GRC262159 HAY262159 HKU262159 HUQ262159 IEM262159 IOI262159 IYE262159 JIA262159 JRW262159 KBS262159 KLO262159 KVK262159 LFG262159 LPC262159 LYY262159 MIU262159 MSQ262159 NCM262159 NMI262159 NWE262159 OGA262159 OPW262159 OZS262159 PJO262159 PTK262159 QDG262159 QNC262159 QWY262159 RGU262159 RQQ262159 SAM262159 SKI262159 SUE262159 TEA262159 TNW262159 TXS262159 UHO262159 URK262159 VBG262159 VLC262159 VUY262159 WEU262159 WOQ262159 WYM262159 CE327695 MA327695 VW327695 AFS327695 APO327695 AZK327695 BJG327695 BTC327695 CCY327695 CMU327695 CWQ327695 DGM327695 DQI327695 EAE327695 EKA327695 ETW327695 FDS327695 FNO327695 FXK327695 GHG327695 GRC327695 HAY327695 HKU327695 HUQ327695 IEM327695 IOI327695 IYE327695 JIA327695 JRW327695 KBS327695 KLO327695 KVK327695 LFG327695 LPC327695 LYY327695 MIU327695 MSQ327695 NCM327695 NMI327695 NWE327695 OGA327695 OPW327695 OZS327695 PJO327695 PTK327695 QDG327695 QNC327695 QWY327695 RGU327695 RQQ327695 SAM327695 SKI327695 SUE327695 TEA327695 TNW327695 TXS327695 UHO327695 URK327695 VBG327695 VLC327695 VUY327695 WEU327695 WOQ327695 WYM327695 CE393231 MA393231 VW393231 AFS393231 APO393231 AZK393231 BJG393231 BTC393231 CCY393231 CMU393231 CWQ393231 DGM393231 DQI393231 EAE393231 EKA393231 ETW393231 FDS393231 FNO393231 FXK393231 GHG393231 GRC393231 HAY393231 HKU393231 HUQ393231 IEM393231 IOI393231 IYE393231 JIA393231 JRW393231 KBS393231 KLO393231 KVK393231 LFG393231 LPC393231 LYY393231 MIU393231 MSQ393231 NCM393231 NMI393231 NWE393231 OGA393231 OPW393231 OZS393231 PJO393231 PTK393231 QDG393231 QNC393231 QWY393231 RGU393231 RQQ393231 SAM393231 SKI393231 SUE393231 TEA393231 TNW393231 TXS393231 UHO393231 URK393231 VBG393231 VLC393231 VUY393231 WEU393231 WOQ393231 WYM393231 CE458767 MA458767 VW458767 AFS458767 APO458767 AZK458767 BJG458767 BTC458767 CCY458767 CMU458767 CWQ458767 DGM458767 DQI458767 EAE458767 EKA458767 ETW458767 FDS458767 FNO458767 FXK458767 GHG458767 GRC458767 HAY458767 HKU458767 HUQ458767 IEM458767 IOI458767 IYE458767 JIA458767 JRW458767 KBS458767 KLO458767 KVK458767 LFG458767 LPC458767 LYY458767 MIU458767 MSQ458767 NCM458767 NMI458767 NWE458767 OGA458767 OPW458767 OZS458767 PJO458767 PTK458767 QDG458767 QNC458767 QWY458767 RGU458767 RQQ458767 SAM458767 SKI458767 SUE458767 TEA458767 TNW458767 TXS458767 UHO458767 URK458767 VBG458767 VLC458767 VUY458767 WEU458767 WOQ458767 WYM458767 CE524303 MA524303 VW524303 AFS524303 APO524303 AZK524303 BJG524303 BTC524303 CCY524303 CMU524303 CWQ524303 DGM524303 DQI524303 EAE524303 EKA524303 ETW524303 FDS524303 FNO524303 FXK524303 GHG524303 GRC524303 HAY524303 HKU524303 HUQ524303 IEM524303 IOI524303 IYE524303 JIA524303 JRW524303 KBS524303 KLO524303 KVK524303 LFG524303 LPC524303 LYY524303 MIU524303 MSQ524303 NCM524303 NMI524303 NWE524303 OGA524303 OPW524303 OZS524303 PJO524303 PTK524303 QDG524303 QNC524303 QWY524303 RGU524303 RQQ524303 SAM524303 SKI524303 SUE524303 TEA524303 TNW524303 TXS524303 UHO524303 URK524303 VBG524303 VLC524303 VUY524303 WEU524303 WOQ524303 WYM524303 CE589839 MA589839 VW589839 AFS589839 APO589839 AZK589839 BJG589839 BTC589839 CCY589839 CMU589839 CWQ589839 DGM589839 DQI589839 EAE589839 EKA589839 ETW589839 FDS589839 FNO589839 FXK589839 GHG589839 GRC589839 HAY589839 HKU589839 HUQ589839 IEM589839 IOI589839 IYE589839 JIA589839 JRW589839 KBS589839 KLO589839 KVK589839 LFG589839 LPC589839 LYY589839 MIU589839 MSQ589839 NCM589839 NMI589839 NWE589839 OGA589839 OPW589839 OZS589839 PJO589839 PTK589839 QDG589839 QNC589839 QWY589839 RGU589839 RQQ589839 SAM589839 SKI589839 SUE589839 TEA589839 TNW589839 TXS589839 UHO589839 URK589839 VBG589839 VLC589839 VUY589839 WEU589839 WOQ589839 WYM589839 CE655375 MA655375 VW655375 AFS655375 APO655375 AZK655375 BJG655375 BTC655375 CCY655375 CMU655375 CWQ655375 DGM655375 DQI655375 EAE655375 EKA655375 ETW655375 FDS655375 FNO655375 FXK655375 GHG655375 GRC655375 HAY655375 HKU655375 HUQ655375 IEM655375 IOI655375 IYE655375 JIA655375 JRW655375 KBS655375 KLO655375 KVK655375 LFG655375 LPC655375 LYY655375 MIU655375 MSQ655375 NCM655375 NMI655375 NWE655375 OGA655375 OPW655375 OZS655375 PJO655375 PTK655375 QDG655375 QNC655375 QWY655375 RGU655375 RQQ655375 SAM655375 SKI655375 SUE655375 TEA655375 TNW655375 TXS655375 UHO655375 URK655375 VBG655375 VLC655375 VUY655375 WEU655375 WOQ655375 WYM655375 CE720911 MA720911 VW720911 AFS720911 APO720911 AZK720911 BJG720911 BTC720911 CCY720911 CMU720911 CWQ720911 DGM720911 DQI720911 EAE720911 EKA720911 ETW720911 FDS720911 FNO720911 FXK720911 GHG720911 GRC720911 HAY720911 HKU720911 HUQ720911 IEM720911 IOI720911 IYE720911 JIA720911 JRW720911 KBS720911 KLO720911 KVK720911 LFG720911 LPC720911 LYY720911 MIU720911 MSQ720911 NCM720911 NMI720911 NWE720911 OGA720911 OPW720911 OZS720911 PJO720911 PTK720911 QDG720911 QNC720911 QWY720911 RGU720911 RQQ720911 SAM720911 SKI720911 SUE720911 TEA720911 TNW720911 TXS720911 UHO720911 URK720911 VBG720911 VLC720911 VUY720911 WEU720911 WOQ720911 WYM720911 CE786447 MA786447 VW786447 AFS786447 APO786447 AZK786447 BJG786447 BTC786447 CCY786447 CMU786447 CWQ786447 DGM786447 DQI786447 EAE786447 EKA786447 ETW786447 FDS786447 FNO786447 FXK786447 GHG786447 GRC786447 HAY786447 HKU786447 HUQ786447 IEM786447 IOI786447 IYE786447 JIA786447 JRW786447 KBS786447 KLO786447 KVK786447 LFG786447 LPC786447 LYY786447 MIU786447 MSQ786447 NCM786447 NMI786447 NWE786447 OGA786447 OPW786447 OZS786447 PJO786447 PTK786447 QDG786447 QNC786447 QWY786447 RGU786447 RQQ786447 SAM786447 SKI786447 SUE786447 TEA786447 TNW786447 TXS786447 UHO786447 URK786447 VBG786447 VLC786447 VUY786447 WEU786447 WOQ786447 WYM786447 CE851983 MA851983 VW851983 AFS851983 APO851983 AZK851983 BJG851983 BTC851983 CCY851983 CMU851983 CWQ851983 DGM851983 DQI851983 EAE851983 EKA851983 ETW851983 FDS851983 FNO851983 FXK851983 GHG851983 GRC851983 HAY851983 HKU851983 HUQ851983 IEM851983 IOI851983 IYE851983 JIA851983 JRW851983 KBS851983 KLO851983 KVK851983 LFG851983 LPC851983 LYY851983 MIU851983 MSQ851983 NCM851983 NMI851983 NWE851983 OGA851983 OPW851983 OZS851983 PJO851983 PTK851983 QDG851983 QNC851983 QWY851983 RGU851983 RQQ851983 SAM851983 SKI851983 SUE851983 TEA851983 TNW851983 TXS851983 UHO851983 URK851983 VBG851983 VLC851983 VUY851983 WEU851983 WOQ851983 WYM851983 CE917519 MA917519 VW917519 AFS917519 APO917519 AZK917519 BJG917519 BTC917519 CCY917519 CMU917519 CWQ917519 DGM917519 DQI917519 EAE917519 EKA917519 ETW917519 FDS917519 FNO917519 FXK917519 GHG917519 GRC917519 HAY917519 HKU917519 HUQ917519 IEM917519 IOI917519 IYE917519 JIA917519 JRW917519 KBS917519 KLO917519 KVK917519 LFG917519 LPC917519 LYY917519 MIU917519 MSQ917519 NCM917519 NMI917519 NWE917519 OGA917519 OPW917519 OZS917519 PJO917519 PTK917519 QDG917519 QNC917519 QWY917519 RGU917519 RQQ917519 SAM917519 SKI917519 SUE917519 TEA917519 TNW917519 TXS917519 UHO917519 URK917519 VBG917519 VLC917519 VUY917519 WEU917519 WOQ917519 WYM917519 CE983055 MA983055 VW983055 AFS983055 APO983055 AZK983055 BJG983055 BTC983055 CCY983055 CMU983055 CWQ983055 DGM983055 DQI983055 EAE983055 EKA983055 ETW983055 FDS983055 FNO983055 FXK983055 GHG983055 GRC983055 HAY983055 HKU983055 HUQ983055 IEM983055 IOI983055 IYE983055 JIA983055 JRW983055 KBS983055 KLO983055 KVK983055 LFG983055 LPC983055 LYY983055 MIU983055 MSQ983055 NCM983055 NMI983055 NWE983055 OGA983055 OPW983055 OZS983055 PJO983055 PTK983055 QDG983055 QNC983055 QWY983055 RGU983055 RQQ983055 SAM983055 SKI983055 SUE983055 TEA983055 TNW983055 TXS983055 UHO983055 URK983055 VBG983055 VLC983055 VUY983055 WEU983055 WOQ983055 WYM983055 WCM983049:WCM983051 R65540:R65542 JS65540:JS65542 TO65540:TO65542 ADK65540:ADK65542 ANG65540:ANG65542 AXC65540:AXC65542 BGY65540:BGY65542 BQU65540:BQU65542 CAQ65540:CAQ65542 CKM65540:CKM65542 CUI65540:CUI65542 DEE65540:DEE65542 DOA65540:DOA65542 DXW65540:DXW65542 EHS65540:EHS65542 ERO65540:ERO65542 FBK65540:FBK65542 FLG65540:FLG65542 FVC65540:FVC65542 GEY65540:GEY65542 GOU65540:GOU65542 GYQ65540:GYQ65542 HIM65540:HIM65542 HSI65540:HSI65542 ICE65540:ICE65542 IMA65540:IMA65542 IVW65540:IVW65542 JFS65540:JFS65542 JPO65540:JPO65542 JZK65540:JZK65542 KJG65540:KJG65542 KTC65540:KTC65542 LCY65540:LCY65542 LMU65540:LMU65542 LWQ65540:LWQ65542 MGM65540:MGM65542 MQI65540:MQI65542 NAE65540:NAE65542 NKA65540:NKA65542 NTW65540:NTW65542 ODS65540:ODS65542 ONO65540:ONO65542 OXK65540:OXK65542 PHG65540:PHG65542 PRC65540:PRC65542 QAY65540:QAY65542 QKU65540:QKU65542 QUQ65540:QUQ65542 REM65540:REM65542 ROI65540:ROI65542 RYE65540:RYE65542 SIA65540:SIA65542 SRW65540:SRW65542 TBS65540:TBS65542 TLO65540:TLO65542 TVK65540:TVK65542 UFG65540:UFG65542 UPC65540:UPC65542 UYY65540:UYY65542 VIU65540:VIU65542 VSQ65540:VSQ65542 WCM65540:WCM65542 WMI65540:WMI65542 WWE65540:WWE65542 R131076:R131078 JS131076:JS131078 TO131076:TO131078 ADK131076:ADK131078 ANG131076:ANG131078 AXC131076:AXC131078 BGY131076:BGY131078 BQU131076:BQU131078 CAQ131076:CAQ131078 CKM131076:CKM131078 CUI131076:CUI131078 DEE131076:DEE131078 DOA131076:DOA131078 DXW131076:DXW131078 EHS131076:EHS131078 ERO131076:ERO131078 FBK131076:FBK131078 FLG131076:FLG131078 FVC131076:FVC131078 GEY131076:GEY131078 GOU131076:GOU131078 GYQ131076:GYQ131078 HIM131076:HIM131078 HSI131076:HSI131078 ICE131076:ICE131078 IMA131076:IMA131078 IVW131076:IVW131078 JFS131076:JFS131078 JPO131076:JPO131078 JZK131076:JZK131078 KJG131076:KJG131078 KTC131076:KTC131078 LCY131076:LCY131078 LMU131076:LMU131078 LWQ131076:LWQ131078 MGM131076:MGM131078 MQI131076:MQI131078 NAE131076:NAE131078 NKA131076:NKA131078 NTW131076:NTW131078 ODS131076:ODS131078 ONO131076:ONO131078 OXK131076:OXK131078 PHG131076:PHG131078 PRC131076:PRC131078 QAY131076:QAY131078 QKU131076:QKU131078 QUQ131076:QUQ131078 REM131076:REM131078 ROI131076:ROI131078 RYE131076:RYE131078 SIA131076:SIA131078 SRW131076:SRW131078 TBS131076:TBS131078 TLO131076:TLO131078 TVK131076:TVK131078 UFG131076:UFG131078 UPC131076:UPC131078 UYY131076:UYY131078 VIU131076:VIU131078 VSQ131076:VSQ131078 WCM131076:WCM131078 WMI131076:WMI131078 WWE131076:WWE131078 R196612:R196614 JS196612:JS196614 TO196612:TO196614 ADK196612:ADK196614 ANG196612:ANG196614 AXC196612:AXC196614 BGY196612:BGY196614 BQU196612:BQU196614 CAQ196612:CAQ196614 CKM196612:CKM196614 CUI196612:CUI196614 DEE196612:DEE196614 DOA196612:DOA196614 DXW196612:DXW196614 EHS196612:EHS196614 ERO196612:ERO196614 FBK196612:FBK196614 FLG196612:FLG196614 FVC196612:FVC196614 GEY196612:GEY196614 GOU196612:GOU196614 GYQ196612:GYQ196614 HIM196612:HIM196614 HSI196612:HSI196614 ICE196612:ICE196614 IMA196612:IMA196614 IVW196612:IVW196614 JFS196612:JFS196614 JPO196612:JPO196614 JZK196612:JZK196614 KJG196612:KJG196614 KTC196612:KTC196614 LCY196612:LCY196614 LMU196612:LMU196614 LWQ196612:LWQ196614 MGM196612:MGM196614 MQI196612:MQI196614 NAE196612:NAE196614 NKA196612:NKA196614 NTW196612:NTW196614 ODS196612:ODS196614 ONO196612:ONO196614 OXK196612:OXK196614 PHG196612:PHG196614 PRC196612:PRC196614 QAY196612:QAY196614 QKU196612:QKU196614 QUQ196612:QUQ196614 REM196612:REM196614 ROI196612:ROI196614 RYE196612:RYE196614 SIA196612:SIA196614 SRW196612:SRW196614 TBS196612:TBS196614 TLO196612:TLO196614 TVK196612:TVK196614 UFG196612:UFG196614 UPC196612:UPC196614 UYY196612:UYY196614 VIU196612:VIU196614 VSQ196612:VSQ196614 WCM196612:WCM196614 WMI196612:WMI196614 WWE196612:WWE196614 R262148:R262150 JS262148:JS262150 TO262148:TO262150 ADK262148:ADK262150 ANG262148:ANG262150 AXC262148:AXC262150 BGY262148:BGY262150 BQU262148:BQU262150 CAQ262148:CAQ262150 CKM262148:CKM262150 CUI262148:CUI262150 DEE262148:DEE262150 DOA262148:DOA262150 DXW262148:DXW262150 EHS262148:EHS262150 ERO262148:ERO262150 FBK262148:FBK262150 FLG262148:FLG262150 FVC262148:FVC262150 GEY262148:GEY262150 GOU262148:GOU262150 GYQ262148:GYQ262150 HIM262148:HIM262150 HSI262148:HSI262150 ICE262148:ICE262150 IMA262148:IMA262150 IVW262148:IVW262150 JFS262148:JFS262150 JPO262148:JPO262150 JZK262148:JZK262150 KJG262148:KJG262150 KTC262148:KTC262150 LCY262148:LCY262150 LMU262148:LMU262150 LWQ262148:LWQ262150 MGM262148:MGM262150 MQI262148:MQI262150 NAE262148:NAE262150 NKA262148:NKA262150 NTW262148:NTW262150 ODS262148:ODS262150 ONO262148:ONO262150 OXK262148:OXK262150 PHG262148:PHG262150 PRC262148:PRC262150 QAY262148:QAY262150 QKU262148:QKU262150 QUQ262148:QUQ262150 REM262148:REM262150 ROI262148:ROI262150 RYE262148:RYE262150 SIA262148:SIA262150 SRW262148:SRW262150 TBS262148:TBS262150 TLO262148:TLO262150 TVK262148:TVK262150 UFG262148:UFG262150 UPC262148:UPC262150 UYY262148:UYY262150 VIU262148:VIU262150 VSQ262148:VSQ262150 WCM262148:WCM262150 WMI262148:WMI262150 WWE262148:WWE262150 R327684:R327686 JS327684:JS327686 TO327684:TO327686 ADK327684:ADK327686 ANG327684:ANG327686 AXC327684:AXC327686 BGY327684:BGY327686 BQU327684:BQU327686 CAQ327684:CAQ327686 CKM327684:CKM327686 CUI327684:CUI327686 DEE327684:DEE327686 DOA327684:DOA327686 DXW327684:DXW327686 EHS327684:EHS327686 ERO327684:ERO327686 FBK327684:FBK327686 FLG327684:FLG327686 FVC327684:FVC327686 GEY327684:GEY327686 GOU327684:GOU327686 GYQ327684:GYQ327686 HIM327684:HIM327686 HSI327684:HSI327686 ICE327684:ICE327686 IMA327684:IMA327686 IVW327684:IVW327686 JFS327684:JFS327686 JPO327684:JPO327686 JZK327684:JZK327686 KJG327684:KJG327686 KTC327684:KTC327686 LCY327684:LCY327686 LMU327684:LMU327686 LWQ327684:LWQ327686 MGM327684:MGM327686 MQI327684:MQI327686 NAE327684:NAE327686 NKA327684:NKA327686 NTW327684:NTW327686 ODS327684:ODS327686 ONO327684:ONO327686 OXK327684:OXK327686 PHG327684:PHG327686 PRC327684:PRC327686 QAY327684:QAY327686 QKU327684:QKU327686 QUQ327684:QUQ327686 REM327684:REM327686 ROI327684:ROI327686 RYE327684:RYE327686 SIA327684:SIA327686 SRW327684:SRW327686 TBS327684:TBS327686 TLO327684:TLO327686 TVK327684:TVK327686 UFG327684:UFG327686 UPC327684:UPC327686 UYY327684:UYY327686 VIU327684:VIU327686 VSQ327684:VSQ327686 WCM327684:WCM327686 WMI327684:WMI327686 WWE327684:WWE327686 R393220:R393222 JS393220:JS393222 TO393220:TO393222 ADK393220:ADK393222 ANG393220:ANG393222 AXC393220:AXC393222 BGY393220:BGY393222 BQU393220:BQU393222 CAQ393220:CAQ393222 CKM393220:CKM393222 CUI393220:CUI393222 DEE393220:DEE393222 DOA393220:DOA393222 DXW393220:DXW393222 EHS393220:EHS393222 ERO393220:ERO393222 FBK393220:FBK393222 FLG393220:FLG393222 FVC393220:FVC393222 GEY393220:GEY393222 GOU393220:GOU393222 GYQ393220:GYQ393222 HIM393220:HIM393222 HSI393220:HSI393222 ICE393220:ICE393222 IMA393220:IMA393222 IVW393220:IVW393222 JFS393220:JFS393222 JPO393220:JPO393222 JZK393220:JZK393222 KJG393220:KJG393222 KTC393220:KTC393222 LCY393220:LCY393222 LMU393220:LMU393222 LWQ393220:LWQ393222 MGM393220:MGM393222 MQI393220:MQI393222 NAE393220:NAE393222 NKA393220:NKA393222 NTW393220:NTW393222 ODS393220:ODS393222 ONO393220:ONO393222 OXK393220:OXK393222 PHG393220:PHG393222 PRC393220:PRC393222 QAY393220:QAY393222 QKU393220:QKU393222 QUQ393220:QUQ393222 REM393220:REM393222 ROI393220:ROI393222 RYE393220:RYE393222 SIA393220:SIA393222 SRW393220:SRW393222 TBS393220:TBS393222 TLO393220:TLO393222 TVK393220:TVK393222 UFG393220:UFG393222 UPC393220:UPC393222 UYY393220:UYY393222 VIU393220:VIU393222 VSQ393220:VSQ393222 WCM393220:WCM393222 WMI393220:WMI393222 WWE393220:WWE393222 R458756:R458758 JS458756:JS458758 TO458756:TO458758 ADK458756:ADK458758 ANG458756:ANG458758 AXC458756:AXC458758 BGY458756:BGY458758 BQU458756:BQU458758 CAQ458756:CAQ458758 CKM458756:CKM458758 CUI458756:CUI458758 DEE458756:DEE458758 DOA458756:DOA458758 DXW458756:DXW458758 EHS458756:EHS458758 ERO458756:ERO458758 FBK458756:FBK458758 FLG458756:FLG458758 FVC458756:FVC458758 GEY458756:GEY458758 GOU458756:GOU458758 GYQ458756:GYQ458758 HIM458756:HIM458758 HSI458756:HSI458758 ICE458756:ICE458758 IMA458756:IMA458758 IVW458756:IVW458758 JFS458756:JFS458758 JPO458756:JPO458758 JZK458756:JZK458758 KJG458756:KJG458758 KTC458756:KTC458758 LCY458756:LCY458758 LMU458756:LMU458758 LWQ458756:LWQ458758 MGM458756:MGM458758 MQI458756:MQI458758 NAE458756:NAE458758 NKA458756:NKA458758 NTW458756:NTW458758 ODS458756:ODS458758 ONO458756:ONO458758 OXK458756:OXK458758 PHG458756:PHG458758 PRC458756:PRC458758 QAY458756:QAY458758 QKU458756:QKU458758 QUQ458756:QUQ458758 REM458756:REM458758 ROI458756:ROI458758 RYE458756:RYE458758 SIA458756:SIA458758 SRW458756:SRW458758 TBS458756:TBS458758 TLO458756:TLO458758 TVK458756:TVK458758 UFG458756:UFG458758 UPC458756:UPC458758 UYY458756:UYY458758 VIU458756:VIU458758 VSQ458756:VSQ458758 WCM458756:WCM458758 WMI458756:WMI458758 WWE458756:WWE458758 R524292:R524294 JS524292:JS524294 TO524292:TO524294 ADK524292:ADK524294 ANG524292:ANG524294 AXC524292:AXC524294 BGY524292:BGY524294 BQU524292:BQU524294 CAQ524292:CAQ524294 CKM524292:CKM524294 CUI524292:CUI524294 DEE524292:DEE524294 DOA524292:DOA524294 DXW524292:DXW524294 EHS524292:EHS524294 ERO524292:ERO524294 FBK524292:FBK524294 FLG524292:FLG524294 FVC524292:FVC524294 GEY524292:GEY524294 GOU524292:GOU524294 GYQ524292:GYQ524294 HIM524292:HIM524294 HSI524292:HSI524294 ICE524292:ICE524294 IMA524292:IMA524294 IVW524292:IVW524294 JFS524292:JFS524294 JPO524292:JPO524294 JZK524292:JZK524294 KJG524292:KJG524294 KTC524292:KTC524294 LCY524292:LCY524294 LMU524292:LMU524294 LWQ524292:LWQ524294 MGM524292:MGM524294 MQI524292:MQI524294 NAE524292:NAE524294 NKA524292:NKA524294 NTW524292:NTW524294 ODS524292:ODS524294 ONO524292:ONO524294 OXK524292:OXK524294 PHG524292:PHG524294 PRC524292:PRC524294 QAY524292:QAY524294 QKU524292:QKU524294 QUQ524292:QUQ524294 REM524292:REM524294 ROI524292:ROI524294 RYE524292:RYE524294 SIA524292:SIA524294 SRW524292:SRW524294 TBS524292:TBS524294 TLO524292:TLO524294 TVK524292:TVK524294 UFG524292:UFG524294 UPC524292:UPC524294 UYY524292:UYY524294 VIU524292:VIU524294 VSQ524292:VSQ524294 WCM524292:WCM524294 WMI524292:WMI524294 WWE524292:WWE524294 R589828:R589830 JS589828:JS589830 TO589828:TO589830 ADK589828:ADK589830 ANG589828:ANG589830 AXC589828:AXC589830 BGY589828:BGY589830 BQU589828:BQU589830 CAQ589828:CAQ589830 CKM589828:CKM589830 CUI589828:CUI589830 DEE589828:DEE589830 DOA589828:DOA589830 DXW589828:DXW589830 EHS589828:EHS589830 ERO589828:ERO589830 FBK589828:FBK589830 FLG589828:FLG589830 FVC589828:FVC589830 GEY589828:GEY589830 GOU589828:GOU589830 GYQ589828:GYQ589830 HIM589828:HIM589830 HSI589828:HSI589830 ICE589828:ICE589830 IMA589828:IMA589830 IVW589828:IVW589830 JFS589828:JFS589830 JPO589828:JPO589830 JZK589828:JZK589830 KJG589828:KJG589830 KTC589828:KTC589830 LCY589828:LCY589830 LMU589828:LMU589830 LWQ589828:LWQ589830 MGM589828:MGM589830 MQI589828:MQI589830 NAE589828:NAE589830 NKA589828:NKA589830 NTW589828:NTW589830 ODS589828:ODS589830 ONO589828:ONO589830 OXK589828:OXK589830 PHG589828:PHG589830 PRC589828:PRC589830 QAY589828:QAY589830 QKU589828:QKU589830 QUQ589828:QUQ589830 REM589828:REM589830 ROI589828:ROI589830 RYE589828:RYE589830 SIA589828:SIA589830 SRW589828:SRW589830 TBS589828:TBS589830 TLO589828:TLO589830 TVK589828:TVK589830 UFG589828:UFG589830 UPC589828:UPC589830 UYY589828:UYY589830 VIU589828:VIU589830 VSQ589828:VSQ589830 WCM589828:WCM589830 WMI589828:WMI589830 WWE589828:WWE589830 R655364:R655366 JS655364:JS655366 TO655364:TO655366 ADK655364:ADK655366 ANG655364:ANG655366 AXC655364:AXC655366 BGY655364:BGY655366 BQU655364:BQU655366 CAQ655364:CAQ655366 CKM655364:CKM655366 CUI655364:CUI655366 DEE655364:DEE655366 DOA655364:DOA655366 DXW655364:DXW655366 EHS655364:EHS655366 ERO655364:ERO655366 FBK655364:FBK655366 FLG655364:FLG655366 FVC655364:FVC655366 GEY655364:GEY655366 GOU655364:GOU655366 GYQ655364:GYQ655366 HIM655364:HIM655366 HSI655364:HSI655366 ICE655364:ICE655366 IMA655364:IMA655366 IVW655364:IVW655366 JFS655364:JFS655366 JPO655364:JPO655366 JZK655364:JZK655366 KJG655364:KJG655366 KTC655364:KTC655366 LCY655364:LCY655366 LMU655364:LMU655366 LWQ655364:LWQ655366 MGM655364:MGM655366 MQI655364:MQI655366 NAE655364:NAE655366 NKA655364:NKA655366 NTW655364:NTW655366 ODS655364:ODS655366 ONO655364:ONO655366 OXK655364:OXK655366 PHG655364:PHG655366 PRC655364:PRC655366 QAY655364:QAY655366 QKU655364:QKU655366 QUQ655364:QUQ655366 REM655364:REM655366 ROI655364:ROI655366 RYE655364:RYE655366 SIA655364:SIA655366 SRW655364:SRW655366 TBS655364:TBS655366 TLO655364:TLO655366 TVK655364:TVK655366 UFG655364:UFG655366 UPC655364:UPC655366 UYY655364:UYY655366 VIU655364:VIU655366 VSQ655364:VSQ655366 WCM655364:WCM655366 WMI655364:WMI655366 WWE655364:WWE655366 R720900:R720902 JS720900:JS720902 TO720900:TO720902 ADK720900:ADK720902 ANG720900:ANG720902 AXC720900:AXC720902 BGY720900:BGY720902 BQU720900:BQU720902 CAQ720900:CAQ720902 CKM720900:CKM720902 CUI720900:CUI720902 DEE720900:DEE720902 DOA720900:DOA720902 DXW720900:DXW720902 EHS720900:EHS720902 ERO720900:ERO720902 FBK720900:FBK720902 FLG720900:FLG720902 FVC720900:FVC720902 GEY720900:GEY720902 GOU720900:GOU720902 GYQ720900:GYQ720902 HIM720900:HIM720902 HSI720900:HSI720902 ICE720900:ICE720902 IMA720900:IMA720902 IVW720900:IVW720902 JFS720900:JFS720902 JPO720900:JPO720902 JZK720900:JZK720902 KJG720900:KJG720902 KTC720900:KTC720902 LCY720900:LCY720902 LMU720900:LMU720902 LWQ720900:LWQ720902 MGM720900:MGM720902 MQI720900:MQI720902 NAE720900:NAE720902 NKA720900:NKA720902 NTW720900:NTW720902 ODS720900:ODS720902 ONO720900:ONO720902 OXK720900:OXK720902 PHG720900:PHG720902 PRC720900:PRC720902 QAY720900:QAY720902 QKU720900:QKU720902 QUQ720900:QUQ720902 REM720900:REM720902 ROI720900:ROI720902 RYE720900:RYE720902 SIA720900:SIA720902 SRW720900:SRW720902 TBS720900:TBS720902 TLO720900:TLO720902 TVK720900:TVK720902 UFG720900:UFG720902 UPC720900:UPC720902 UYY720900:UYY720902 VIU720900:VIU720902 VSQ720900:VSQ720902 WCM720900:WCM720902 WMI720900:WMI720902 WWE720900:WWE720902 R786436:R786438 JS786436:JS786438 TO786436:TO786438 ADK786436:ADK786438 ANG786436:ANG786438 AXC786436:AXC786438 BGY786436:BGY786438 BQU786436:BQU786438 CAQ786436:CAQ786438 CKM786436:CKM786438 CUI786436:CUI786438 DEE786436:DEE786438 DOA786436:DOA786438 DXW786436:DXW786438 EHS786436:EHS786438 ERO786436:ERO786438 FBK786436:FBK786438 FLG786436:FLG786438 FVC786436:FVC786438 GEY786436:GEY786438 GOU786436:GOU786438 GYQ786436:GYQ786438 HIM786436:HIM786438 HSI786436:HSI786438 ICE786436:ICE786438 IMA786436:IMA786438 IVW786436:IVW786438 JFS786436:JFS786438 JPO786436:JPO786438 JZK786436:JZK786438 KJG786436:KJG786438 KTC786436:KTC786438 LCY786436:LCY786438 LMU786436:LMU786438 LWQ786436:LWQ786438 MGM786436:MGM786438 MQI786436:MQI786438 NAE786436:NAE786438 NKA786436:NKA786438 NTW786436:NTW786438 ODS786436:ODS786438 ONO786436:ONO786438 OXK786436:OXK786438 PHG786436:PHG786438 PRC786436:PRC786438 QAY786436:QAY786438 QKU786436:QKU786438 QUQ786436:QUQ786438 REM786436:REM786438 ROI786436:ROI786438 RYE786436:RYE786438 SIA786436:SIA786438 SRW786436:SRW786438 TBS786436:TBS786438 TLO786436:TLO786438 TVK786436:TVK786438 UFG786436:UFG786438 UPC786436:UPC786438 UYY786436:UYY786438 VIU786436:VIU786438 VSQ786436:VSQ786438 WCM786436:WCM786438 WMI786436:WMI786438 WWE786436:WWE786438 R851972:R851974 JS851972:JS851974 TO851972:TO851974 ADK851972:ADK851974 ANG851972:ANG851974 AXC851972:AXC851974 BGY851972:BGY851974 BQU851972:BQU851974 CAQ851972:CAQ851974 CKM851972:CKM851974 CUI851972:CUI851974 DEE851972:DEE851974 DOA851972:DOA851974 DXW851972:DXW851974 EHS851972:EHS851974 ERO851972:ERO851974 FBK851972:FBK851974 FLG851972:FLG851974 FVC851972:FVC851974 GEY851972:GEY851974 GOU851972:GOU851974 GYQ851972:GYQ851974 HIM851972:HIM851974 HSI851972:HSI851974 ICE851972:ICE851974 IMA851972:IMA851974 IVW851972:IVW851974 JFS851972:JFS851974 JPO851972:JPO851974 JZK851972:JZK851974 KJG851972:KJG851974 KTC851972:KTC851974 LCY851972:LCY851974 LMU851972:LMU851974 LWQ851972:LWQ851974 MGM851972:MGM851974 MQI851972:MQI851974 NAE851972:NAE851974 NKA851972:NKA851974 NTW851972:NTW851974 ODS851972:ODS851974 ONO851972:ONO851974 OXK851972:OXK851974 PHG851972:PHG851974 PRC851972:PRC851974 QAY851972:QAY851974 QKU851972:QKU851974 QUQ851972:QUQ851974 REM851972:REM851974 ROI851972:ROI851974 RYE851972:RYE851974 SIA851972:SIA851974 SRW851972:SRW851974 TBS851972:TBS851974 TLO851972:TLO851974 TVK851972:TVK851974 UFG851972:UFG851974 UPC851972:UPC851974 UYY851972:UYY851974 VIU851972:VIU851974 VSQ851972:VSQ851974 WCM851972:WCM851974 WMI851972:WMI851974 WWE851972:WWE851974 R917508:R917510 JS917508:JS917510 TO917508:TO917510 ADK917508:ADK917510 ANG917508:ANG917510 AXC917508:AXC917510 BGY917508:BGY917510 BQU917508:BQU917510 CAQ917508:CAQ917510 CKM917508:CKM917510 CUI917508:CUI917510 DEE917508:DEE917510 DOA917508:DOA917510 DXW917508:DXW917510 EHS917508:EHS917510 ERO917508:ERO917510 FBK917508:FBK917510 FLG917508:FLG917510 FVC917508:FVC917510 GEY917508:GEY917510 GOU917508:GOU917510 GYQ917508:GYQ917510 HIM917508:HIM917510 HSI917508:HSI917510 ICE917508:ICE917510 IMA917508:IMA917510 IVW917508:IVW917510 JFS917508:JFS917510 JPO917508:JPO917510 JZK917508:JZK917510 KJG917508:KJG917510 KTC917508:KTC917510 LCY917508:LCY917510 LMU917508:LMU917510 LWQ917508:LWQ917510 MGM917508:MGM917510 MQI917508:MQI917510 NAE917508:NAE917510 NKA917508:NKA917510 NTW917508:NTW917510 ODS917508:ODS917510 ONO917508:ONO917510 OXK917508:OXK917510 PHG917508:PHG917510 PRC917508:PRC917510 QAY917508:QAY917510 QKU917508:QKU917510 QUQ917508:QUQ917510 REM917508:REM917510 ROI917508:ROI917510 RYE917508:RYE917510 SIA917508:SIA917510 SRW917508:SRW917510 TBS917508:TBS917510 TLO917508:TLO917510 TVK917508:TVK917510 UFG917508:UFG917510 UPC917508:UPC917510 UYY917508:UYY917510 VIU917508:VIU917510 VSQ917508:VSQ917510 WCM917508:WCM917510 WMI917508:WMI917510 WWE917508:WWE917510 R983044:R983046 JS983044:JS983046 TO983044:TO983046 ADK983044:ADK983046 ANG983044:ANG983046 AXC983044:AXC983046 BGY983044:BGY983046 BQU983044:BQU983046 CAQ983044:CAQ983046 CKM983044:CKM983046 CUI983044:CUI983046 DEE983044:DEE983046 DOA983044:DOA983046 DXW983044:DXW983046 EHS983044:EHS983046 ERO983044:ERO983046 FBK983044:FBK983046 FLG983044:FLG983046 FVC983044:FVC983046 GEY983044:GEY983046 GOU983044:GOU983046 GYQ983044:GYQ983046 HIM983044:HIM983046 HSI983044:HSI983046 ICE983044:ICE983046 IMA983044:IMA983046 IVW983044:IVW983046 JFS983044:JFS983046 JPO983044:JPO983046 JZK983044:JZK983046 KJG983044:KJG983046 KTC983044:KTC983046 LCY983044:LCY983046 LMU983044:LMU983046 LWQ983044:LWQ983046 MGM983044:MGM983046 MQI983044:MQI983046 NAE983044:NAE983046 NKA983044:NKA983046 NTW983044:NTW983046 ODS983044:ODS983046 ONO983044:ONO983046 OXK983044:OXK983046 PHG983044:PHG983046 PRC983044:PRC983046 QAY983044:QAY983046 QKU983044:QKU983046 QUQ983044:QUQ983046 REM983044:REM983046 ROI983044:ROI983046 RYE983044:RYE983046 SIA983044:SIA983046 SRW983044:SRW983046 TBS983044:TBS983046 TLO983044:TLO983046 TVK983044:TVK983046 UFG983044:UFG983046 UPC983044:UPC983046 UYY983044:UYY983046 VIU983044:VIU983046 VSQ983044:VSQ983046 WCM983044:WCM983046 WMI983044:WMI983046 WWE983044:WWE983046 R65545:R65547 JS65545:JS65547 TO65545:TO65547 ADK65545:ADK65547 ANG65545:ANG65547 AXC65545:AXC65547 BGY65545:BGY65547 BQU65545:BQU65547 CAQ65545:CAQ65547 CKM65545:CKM65547 CUI65545:CUI65547 DEE65545:DEE65547 DOA65545:DOA65547 DXW65545:DXW65547 EHS65545:EHS65547 ERO65545:ERO65547 FBK65545:FBK65547 FLG65545:FLG65547 FVC65545:FVC65547 GEY65545:GEY65547 GOU65545:GOU65547 GYQ65545:GYQ65547 HIM65545:HIM65547 HSI65545:HSI65547 ICE65545:ICE65547 IMA65545:IMA65547 IVW65545:IVW65547 JFS65545:JFS65547 JPO65545:JPO65547 JZK65545:JZK65547 KJG65545:KJG65547 KTC65545:KTC65547 LCY65545:LCY65547 LMU65545:LMU65547 LWQ65545:LWQ65547 MGM65545:MGM65547 MQI65545:MQI65547 NAE65545:NAE65547 NKA65545:NKA65547 NTW65545:NTW65547 ODS65545:ODS65547 ONO65545:ONO65547 OXK65545:OXK65547 PHG65545:PHG65547 PRC65545:PRC65547 QAY65545:QAY65547 QKU65545:QKU65547 QUQ65545:QUQ65547 REM65545:REM65547 ROI65545:ROI65547 RYE65545:RYE65547 SIA65545:SIA65547 SRW65545:SRW65547 TBS65545:TBS65547 TLO65545:TLO65547 TVK65545:TVK65547 UFG65545:UFG65547 UPC65545:UPC65547 UYY65545:UYY65547 VIU65545:VIU65547 VSQ65545:VSQ65547 WCM65545:WCM65547 WMI65545:WMI65547 WWE65545:WWE65547 R131081:R131083 JS131081:JS131083 TO131081:TO131083 ADK131081:ADK131083 ANG131081:ANG131083 AXC131081:AXC131083 BGY131081:BGY131083 BQU131081:BQU131083 CAQ131081:CAQ131083 CKM131081:CKM131083 CUI131081:CUI131083 DEE131081:DEE131083 DOA131081:DOA131083 DXW131081:DXW131083 EHS131081:EHS131083 ERO131081:ERO131083 FBK131081:FBK131083 FLG131081:FLG131083 FVC131081:FVC131083 GEY131081:GEY131083 GOU131081:GOU131083 GYQ131081:GYQ131083 HIM131081:HIM131083 HSI131081:HSI131083 ICE131081:ICE131083 IMA131081:IMA131083 IVW131081:IVW131083 JFS131081:JFS131083 JPO131081:JPO131083 JZK131081:JZK131083 KJG131081:KJG131083 KTC131081:KTC131083 LCY131081:LCY131083 LMU131081:LMU131083 LWQ131081:LWQ131083 MGM131081:MGM131083 MQI131081:MQI131083 NAE131081:NAE131083 NKA131081:NKA131083 NTW131081:NTW131083 ODS131081:ODS131083 ONO131081:ONO131083 OXK131081:OXK131083 PHG131081:PHG131083 PRC131081:PRC131083 QAY131081:QAY131083 QKU131081:QKU131083 QUQ131081:QUQ131083 REM131081:REM131083 ROI131081:ROI131083 RYE131081:RYE131083 SIA131081:SIA131083 SRW131081:SRW131083 TBS131081:TBS131083 TLO131081:TLO131083 TVK131081:TVK131083 UFG131081:UFG131083 UPC131081:UPC131083 UYY131081:UYY131083 VIU131081:VIU131083 VSQ131081:VSQ131083 WCM131081:WCM131083 WMI131081:WMI131083 WWE131081:WWE131083 R196617:R196619 JS196617:JS196619 TO196617:TO196619 ADK196617:ADK196619 ANG196617:ANG196619 AXC196617:AXC196619 BGY196617:BGY196619 BQU196617:BQU196619 CAQ196617:CAQ196619 CKM196617:CKM196619 CUI196617:CUI196619 DEE196617:DEE196619 DOA196617:DOA196619 DXW196617:DXW196619 EHS196617:EHS196619 ERO196617:ERO196619 FBK196617:FBK196619 FLG196617:FLG196619 FVC196617:FVC196619 GEY196617:GEY196619 GOU196617:GOU196619 GYQ196617:GYQ196619 HIM196617:HIM196619 HSI196617:HSI196619 ICE196617:ICE196619 IMA196617:IMA196619 IVW196617:IVW196619 JFS196617:JFS196619 JPO196617:JPO196619 JZK196617:JZK196619 KJG196617:KJG196619 KTC196617:KTC196619 LCY196617:LCY196619 LMU196617:LMU196619 LWQ196617:LWQ196619 MGM196617:MGM196619 MQI196617:MQI196619 NAE196617:NAE196619 NKA196617:NKA196619 NTW196617:NTW196619 ODS196617:ODS196619 ONO196617:ONO196619 OXK196617:OXK196619 PHG196617:PHG196619 PRC196617:PRC196619 QAY196617:QAY196619 QKU196617:QKU196619 QUQ196617:QUQ196619 REM196617:REM196619 ROI196617:ROI196619 RYE196617:RYE196619 SIA196617:SIA196619 SRW196617:SRW196619 TBS196617:TBS196619 TLO196617:TLO196619 TVK196617:TVK196619 UFG196617:UFG196619 UPC196617:UPC196619 UYY196617:UYY196619 VIU196617:VIU196619 VSQ196617:VSQ196619 WCM196617:WCM196619 WMI196617:WMI196619 WWE196617:WWE196619 R262153:R262155 JS262153:JS262155 TO262153:TO262155 ADK262153:ADK262155 ANG262153:ANG262155 AXC262153:AXC262155 BGY262153:BGY262155 BQU262153:BQU262155 CAQ262153:CAQ262155 CKM262153:CKM262155 CUI262153:CUI262155 DEE262153:DEE262155 DOA262153:DOA262155 DXW262153:DXW262155 EHS262153:EHS262155 ERO262153:ERO262155 FBK262153:FBK262155 FLG262153:FLG262155 FVC262153:FVC262155 GEY262153:GEY262155 GOU262153:GOU262155 GYQ262153:GYQ262155 HIM262153:HIM262155 HSI262153:HSI262155 ICE262153:ICE262155 IMA262153:IMA262155 IVW262153:IVW262155 JFS262153:JFS262155 JPO262153:JPO262155 JZK262153:JZK262155 KJG262153:KJG262155 KTC262153:KTC262155 LCY262153:LCY262155 LMU262153:LMU262155 LWQ262153:LWQ262155 MGM262153:MGM262155 MQI262153:MQI262155 NAE262153:NAE262155 NKA262153:NKA262155 NTW262153:NTW262155 ODS262153:ODS262155 ONO262153:ONO262155 OXK262153:OXK262155 PHG262153:PHG262155 PRC262153:PRC262155 QAY262153:QAY262155 QKU262153:QKU262155 QUQ262153:QUQ262155 REM262153:REM262155 ROI262153:ROI262155 RYE262153:RYE262155 SIA262153:SIA262155 SRW262153:SRW262155 TBS262153:TBS262155 TLO262153:TLO262155 TVK262153:TVK262155 UFG262153:UFG262155 UPC262153:UPC262155 UYY262153:UYY262155 VIU262153:VIU262155 VSQ262153:VSQ262155 WCM262153:WCM262155 WMI262153:WMI262155 WWE262153:WWE262155 R327689:R327691 JS327689:JS327691 TO327689:TO327691 ADK327689:ADK327691 ANG327689:ANG327691 AXC327689:AXC327691 BGY327689:BGY327691 BQU327689:BQU327691 CAQ327689:CAQ327691 CKM327689:CKM327691 CUI327689:CUI327691 DEE327689:DEE327691 DOA327689:DOA327691 DXW327689:DXW327691 EHS327689:EHS327691 ERO327689:ERO327691 FBK327689:FBK327691 FLG327689:FLG327691 FVC327689:FVC327691 GEY327689:GEY327691 GOU327689:GOU327691 GYQ327689:GYQ327691 HIM327689:HIM327691 HSI327689:HSI327691 ICE327689:ICE327691 IMA327689:IMA327691 IVW327689:IVW327691 JFS327689:JFS327691 JPO327689:JPO327691 JZK327689:JZK327691 KJG327689:KJG327691 KTC327689:KTC327691 LCY327689:LCY327691 LMU327689:LMU327691 LWQ327689:LWQ327691 MGM327689:MGM327691 MQI327689:MQI327691 NAE327689:NAE327691 NKA327689:NKA327691 NTW327689:NTW327691 ODS327689:ODS327691 ONO327689:ONO327691 OXK327689:OXK327691 PHG327689:PHG327691 PRC327689:PRC327691 QAY327689:QAY327691 QKU327689:QKU327691 QUQ327689:QUQ327691 REM327689:REM327691 ROI327689:ROI327691 RYE327689:RYE327691 SIA327689:SIA327691 SRW327689:SRW327691 TBS327689:TBS327691 TLO327689:TLO327691 TVK327689:TVK327691 UFG327689:UFG327691 UPC327689:UPC327691 UYY327689:UYY327691 VIU327689:VIU327691 VSQ327689:VSQ327691 WCM327689:WCM327691 WMI327689:WMI327691 WWE327689:WWE327691 R393225:R393227 JS393225:JS393227 TO393225:TO393227 ADK393225:ADK393227 ANG393225:ANG393227 AXC393225:AXC393227 BGY393225:BGY393227 BQU393225:BQU393227 CAQ393225:CAQ393227 CKM393225:CKM393227 CUI393225:CUI393227 DEE393225:DEE393227 DOA393225:DOA393227 DXW393225:DXW393227 EHS393225:EHS393227 ERO393225:ERO393227 FBK393225:FBK393227 FLG393225:FLG393227 FVC393225:FVC393227 GEY393225:GEY393227 GOU393225:GOU393227 GYQ393225:GYQ393227 HIM393225:HIM393227 HSI393225:HSI393227 ICE393225:ICE393227 IMA393225:IMA393227 IVW393225:IVW393227 JFS393225:JFS393227 JPO393225:JPO393227 JZK393225:JZK393227 KJG393225:KJG393227 KTC393225:KTC393227 LCY393225:LCY393227 LMU393225:LMU393227 LWQ393225:LWQ393227 MGM393225:MGM393227 MQI393225:MQI393227 NAE393225:NAE393227 NKA393225:NKA393227 NTW393225:NTW393227 ODS393225:ODS393227 ONO393225:ONO393227 OXK393225:OXK393227 PHG393225:PHG393227 PRC393225:PRC393227 QAY393225:QAY393227 QKU393225:QKU393227 QUQ393225:QUQ393227 REM393225:REM393227 ROI393225:ROI393227 RYE393225:RYE393227 SIA393225:SIA393227 SRW393225:SRW393227 TBS393225:TBS393227 TLO393225:TLO393227 TVK393225:TVK393227 UFG393225:UFG393227 UPC393225:UPC393227 UYY393225:UYY393227 VIU393225:VIU393227 VSQ393225:VSQ393227 WCM393225:WCM393227 WMI393225:WMI393227 WWE393225:WWE393227 R458761:R458763 JS458761:JS458763 TO458761:TO458763 ADK458761:ADK458763 ANG458761:ANG458763 AXC458761:AXC458763 BGY458761:BGY458763 BQU458761:BQU458763 CAQ458761:CAQ458763 CKM458761:CKM458763 CUI458761:CUI458763 DEE458761:DEE458763 DOA458761:DOA458763 DXW458761:DXW458763 EHS458761:EHS458763 ERO458761:ERO458763 FBK458761:FBK458763 FLG458761:FLG458763 FVC458761:FVC458763 GEY458761:GEY458763 GOU458761:GOU458763 GYQ458761:GYQ458763 HIM458761:HIM458763 HSI458761:HSI458763 ICE458761:ICE458763 IMA458761:IMA458763 IVW458761:IVW458763 JFS458761:JFS458763 JPO458761:JPO458763 JZK458761:JZK458763 KJG458761:KJG458763 KTC458761:KTC458763 LCY458761:LCY458763 LMU458761:LMU458763 LWQ458761:LWQ458763 MGM458761:MGM458763 MQI458761:MQI458763 NAE458761:NAE458763 NKA458761:NKA458763 NTW458761:NTW458763 ODS458761:ODS458763 ONO458761:ONO458763 OXK458761:OXK458763 PHG458761:PHG458763 PRC458761:PRC458763 QAY458761:QAY458763 QKU458761:QKU458763 QUQ458761:QUQ458763 REM458761:REM458763 ROI458761:ROI458763 RYE458761:RYE458763 SIA458761:SIA458763 SRW458761:SRW458763 TBS458761:TBS458763 TLO458761:TLO458763 TVK458761:TVK458763 UFG458761:UFG458763 UPC458761:UPC458763 UYY458761:UYY458763 VIU458761:VIU458763 VSQ458761:VSQ458763 WCM458761:WCM458763 WMI458761:WMI458763 WWE458761:WWE458763 R524297:R524299 JS524297:JS524299 TO524297:TO524299 ADK524297:ADK524299 ANG524297:ANG524299 AXC524297:AXC524299 BGY524297:BGY524299 BQU524297:BQU524299 CAQ524297:CAQ524299 CKM524297:CKM524299 CUI524297:CUI524299 DEE524297:DEE524299 DOA524297:DOA524299 DXW524297:DXW524299 EHS524297:EHS524299 ERO524297:ERO524299 FBK524297:FBK524299 FLG524297:FLG524299 FVC524297:FVC524299 GEY524297:GEY524299 GOU524297:GOU524299 GYQ524297:GYQ524299 HIM524297:HIM524299 HSI524297:HSI524299 ICE524297:ICE524299 IMA524297:IMA524299 IVW524297:IVW524299 JFS524297:JFS524299 JPO524297:JPO524299 JZK524297:JZK524299 KJG524297:KJG524299 KTC524297:KTC524299 LCY524297:LCY524299 LMU524297:LMU524299 LWQ524297:LWQ524299 MGM524297:MGM524299 MQI524297:MQI524299 NAE524297:NAE524299 NKA524297:NKA524299 NTW524297:NTW524299 ODS524297:ODS524299 ONO524297:ONO524299 OXK524297:OXK524299 PHG524297:PHG524299 PRC524297:PRC524299 QAY524297:QAY524299 QKU524297:QKU524299 QUQ524297:QUQ524299 REM524297:REM524299 ROI524297:ROI524299 RYE524297:RYE524299 SIA524297:SIA524299 SRW524297:SRW524299 TBS524297:TBS524299 TLO524297:TLO524299 TVK524297:TVK524299 UFG524297:UFG524299 UPC524297:UPC524299 UYY524297:UYY524299 VIU524297:VIU524299 VSQ524297:VSQ524299 WCM524297:WCM524299 WMI524297:WMI524299 WWE524297:WWE524299 R589833:R589835 JS589833:JS589835 TO589833:TO589835 ADK589833:ADK589835 ANG589833:ANG589835 AXC589833:AXC589835 BGY589833:BGY589835 BQU589833:BQU589835 CAQ589833:CAQ589835 CKM589833:CKM589835 CUI589833:CUI589835 DEE589833:DEE589835 DOA589833:DOA589835 DXW589833:DXW589835 EHS589833:EHS589835 ERO589833:ERO589835 FBK589833:FBK589835 FLG589833:FLG589835 FVC589833:FVC589835 GEY589833:GEY589835 GOU589833:GOU589835 GYQ589833:GYQ589835 HIM589833:HIM589835 HSI589833:HSI589835 ICE589833:ICE589835 IMA589833:IMA589835 IVW589833:IVW589835 JFS589833:JFS589835 JPO589833:JPO589835 JZK589833:JZK589835 KJG589833:KJG589835 KTC589833:KTC589835 LCY589833:LCY589835 LMU589833:LMU589835 LWQ589833:LWQ589835 MGM589833:MGM589835 MQI589833:MQI589835 NAE589833:NAE589835 NKA589833:NKA589835 NTW589833:NTW589835 ODS589833:ODS589835 ONO589833:ONO589835 OXK589833:OXK589835 PHG589833:PHG589835 PRC589833:PRC589835 QAY589833:QAY589835 QKU589833:QKU589835 QUQ589833:QUQ589835 REM589833:REM589835 ROI589833:ROI589835 RYE589833:RYE589835 SIA589833:SIA589835 SRW589833:SRW589835 TBS589833:TBS589835 TLO589833:TLO589835 TVK589833:TVK589835 UFG589833:UFG589835 UPC589833:UPC589835 UYY589833:UYY589835 VIU589833:VIU589835 VSQ589833:VSQ589835 WCM589833:WCM589835 WMI589833:WMI589835 WWE589833:WWE589835 R655369:R655371 JS655369:JS655371 TO655369:TO655371 ADK655369:ADK655371 ANG655369:ANG655371 AXC655369:AXC655371 BGY655369:BGY655371 BQU655369:BQU655371 CAQ655369:CAQ655371 CKM655369:CKM655371 CUI655369:CUI655371 DEE655369:DEE655371 DOA655369:DOA655371 DXW655369:DXW655371 EHS655369:EHS655371 ERO655369:ERO655371 FBK655369:FBK655371 FLG655369:FLG655371 FVC655369:FVC655371 GEY655369:GEY655371 GOU655369:GOU655371 GYQ655369:GYQ655371 HIM655369:HIM655371 HSI655369:HSI655371 ICE655369:ICE655371 IMA655369:IMA655371 IVW655369:IVW655371 JFS655369:JFS655371 JPO655369:JPO655371 JZK655369:JZK655371 KJG655369:KJG655371 KTC655369:KTC655371 LCY655369:LCY655371 LMU655369:LMU655371 LWQ655369:LWQ655371 MGM655369:MGM655371 MQI655369:MQI655371 NAE655369:NAE655371 NKA655369:NKA655371 NTW655369:NTW655371 ODS655369:ODS655371 ONO655369:ONO655371 OXK655369:OXK655371 PHG655369:PHG655371 PRC655369:PRC655371 QAY655369:QAY655371 QKU655369:QKU655371 QUQ655369:QUQ655371 REM655369:REM655371 ROI655369:ROI655371 RYE655369:RYE655371 SIA655369:SIA655371 SRW655369:SRW655371 TBS655369:TBS655371 TLO655369:TLO655371 TVK655369:TVK655371 UFG655369:UFG655371 UPC655369:UPC655371 UYY655369:UYY655371 VIU655369:VIU655371 VSQ655369:VSQ655371 WCM655369:WCM655371 WMI655369:WMI655371 WWE655369:WWE655371 R720905:R720907 JS720905:JS720907 TO720905:TO720907 ADK720905:ADK720907 ANG720905:ANG720907 AXC720905:AXC720907 BGY720905:BGY720907 BQU720905:BQU720907 CAQ720905:CAQ720907 CKM720905:CKM720907 CUI720905:CUI720907 DEE720905:DEE720907 DOA720905:DOA720907 DXW720905:DXW720907 EHS720905:EHS720907 ERO720905:ERO720907 FBK720905:FBK720907 FLG720905:FLG720907 FVC720905:FVC720907 GEY720905:GEY720907 GOU720905:GOU720907 GYQ720905:GYQ720907 HIM720905:HIM720907 HSI720905:HSI720907 ICE720905:ICE720907 IMA720905:IMA720907 IVW720905:IVW720907 JFS720905:JFS720907 JPO720905:JPO720907 JZK720905:JZK720907 KJG720905:KJG720907 KTC720905:KTC720907 LCY720905:LCY720907 LMU720905:LMU720907 LWQ720905:LWQ720907 MGM720905:MGM720907 MQI720905:MQI720907 NAE720905:NAE720907 NKA720905:NKA720907 NTW720905:NTW720907 ODS720905:ODS720907 ONO720905:ONO720907 OXK720905:OXK720907 PHG720905:PHG720907 PRC720905:PRC720907 QAY720905:QAY720907 QKU720905:QKU720907 QUQ720905:QUQ720907 REM720905:REM720907 ROI720905:ROI720907 RYE720905:RYE720907 SIA720905:SIA720907 SRW720905:SRW720907 TBS720905:TBS720907 TLO720905:TLO720907 TVK720905:TVK720907 UFG720905:UFG720907 UPC720905:UPC720907 UYY720905:UYY720907 VIU720905:VIU720907 VSQ720905:VSQ720907 WCM720905:WCM720907 WMI720905:WMI720907 WWE720905:WWE720907 R786441:R786443 JS786441:JS786443 TO786441:TO786443 ADK786441:ADK786443 ANG786441:ANG786443 AXC786441:AXC786443 BGY786441:BGY786443 BQU786441:BQU786443 CAQ786441:CAQ786443 CKM786441:CKM786443 CUI786441:CUI786443 DEE786441:DEE786443 DOA786441:DOA786443 DXW786441:DXW786443 EHS786441:EHS786443 ERO786441:ERO786443 FBK786441:FBK786443 FLG786441:FLG786443 FVC786441:FVC786443 GEY786441:GEY786443 GOU786441:GOU786443 GYQ786441:GYQ786443 HIM786441:HIM786443 HSI786441:HSI786443 ICE786441:ICE786443 IMA786441:IMA786443 IVW786441:IVW786443 JFS786441:JFS786443 JPO786441:JPO786443 JZK786441:JZK786443 KJG786441:KJG786443 KTC786441:KTC786443 LCY786441:LCY786443 LMU786441:LMU786443 LWQ786441:LWQ786443 MGM786441:MGM786443 MQI786441:MQI786443 NAE786441:NAE786443 NKA786441:NKA786443 NTW786441:NTW786443 ODS786441:ODS786443 ONO786441:ONO786443 OXK786441:OXK786443 PHG786441:PHG786443 PRC786441:PRC786443 QAY786441:QAY786443 QKU786441:QKU786443 QUQ786441:QUQ786443 REM786441:REM786443 ROI786441:ROI786443 RYE786441:RYE786443 SIA786441:SIA786443 SRW786441:SRW786443 TBS786441:TBS786443 TLO786441:TLO786443 TVK786441:TVK786443 UFG786441:UFG786443 UPC786441:UPC786443 UYY786441:UYY786443 VIU786441:VIU786443 VSQ786441:VSQ786443 WCM786441:WCM786443 WMI786441:WMI786443 WWE786441:WWE786443 R851977:R851979 JS851977:JS851979 TO851977:TO851979 ADK851977:ADK851979 ANG851977:ANG851979 AXC851977:AXC851979 BGY851977:BGY851979 BQU851977:BQU851979 CAQ851977:CAQ851979 CKM851977:CKM851979 CUI851977:CUI851979 DEE851977:DEE851979 DOA851977:DOA851979 DXW851977:DXW851979 EHS851977:EHS851979 ERO851977:ERO851979 FBK851977:FBK851979 FLG851977:FLG851979 FVC851977:FVC851979 GEY851977:GEY851979 GOU851977:GOU851979 GYQ851977:GYQ851979 HIM851977:HIM851979 HSI851977:HSI851979 ICE851977:ICE851979 IMA851977:IMA851979 IVW851977:IVW851979 JFS851977:JFS851979 JPO851977:JPO851979 JZK851977:JZK851979 KJG851977:KJG851979 KTC851977:KTC851979 LCY851977:LCY851979 LMU851977:LMU851979 LWQ851977:LWQ851979 MGM851977:MGM851979 MQI851977:MQI851979 NAE851977:NAE851979 NKA851977:NKA851979 NTW851977:NTW851979 ODS851977:ODS851979 ONO851977:ONO851979 OXK851977:OXK851979 PHG851977:PHG851979 PRC851977:PRC851979 QAY851977:QAY851979 QKU851977:QKU851979 QUQ851977:QUQ851979 REM851977:REM851979 ROI851977:ROI851979 RYE851977:RYE851979 SIA851977:SIA851979 SRW851977:SRW851979 TBS851977:TBS851979 TLO851977:TLO851979 TVK851977:TVK851979 UFG851977:UFG851979 UPC851977:UPC851979 UYY851977:UYY851979 VIU851977:VIU851979 VSQ851977:VSQ851979 WCM851977:WCM851979 WMI851977:WMI851979 WWE851977:WWE851979 R917513:R917515 JS917513:JS917515 TO917513:TO917515 ADK917513:ADK917515 ANG917513:ANG917515 AXC917513:AXC917515 BGY917513:BGY917515 BQU917513:BQU917515 CAQ917513:CAQ917515 CKM917513:CKM917515 CUI917513:CUI917515 DEE917513:DEE917515 DOA917513:DOA917515 DXW917513:DXW917515 EHS917513:EHS917515 ERO917513:ERO917515 FBK917513:FBK917515 FLG917513:FLG917515 FVC917513:FVC917515 GEY917513:GEY917515 GOU917513:GOU917515 GYQ917513:GYQ917515 HIM917513:HIM917515 HSI917513:HSI917515 ICE917513:ICE917515 IMA917513:IMA917515 IVW917513:IVW917515 JFS917513:JFS917515 JPO917513:JPO917515 JZK917513:JZK917515 KJG917513:KJG917515 KTC917513:KTC917515 LCY917513:LCY917515 LMU917513:LMU917515 LWQ917513:LWQ917515 MGM917513:MGM917515 MQI917513:MQI917515 NAE917513:NAE917515 NKA917513:NKA917515 NTW917513:NTW917515 ODS917513:ODS917515 ONO917513:ONO917515 OXK917513:OXK917515 PHG917513:PHG917515 PRC917513:PRC917515 QAY917513:QAY917515 QKU917513:QKU917515 QUQ917513:QUQ917515 REM917513:REM917515 ROI917513:ROI917515 RYE917513:RYE917515 SIA917513:SIA917515 SRW917513:SRW917515 TBS917513:TBS917515 TLO917513:TLO917515 TVK917513:TVK917515 UFG917513:UFG917515 UPC917513:UPC917515 UYY917513:UYY917515 VIU917513:VIU917515 VSQ917513:VSQ917515 WCM917513:WCM917515 WMI917513:WMI917515 WWE917513:WWE917515 R983049:R983051 JS983049:JS983051 TO983049:TO983051 ADK983049:ADK983051 ANG983049:ANG983051 AXC983049:AXC983051 BGY983049:BGY983051 BQU983049:BQU983051 CAQ983049:CAQ983051 CKM983049:CKM983051 CUI983049:CUI983051 DEE983049:DEE983051 DOA983049:DOA983051 DXW983049:DXW983051 EHS983049:EHS983051 ERO983049:ERO983051 FBK983049:FBK983051 FLG983049:FLG983051 FVC983049:FVC983051 GEY983049:GEY983051 GOU983049:GOU983051 GYQ983049:GYQ983051 HIM983049:HIM983051 HSI983049:HSI983051 ICE983049:ICE983051 IMA983049:IMA983051 IVW983049:IVW983051 JFS983049:JFS983051 JPO983049:JPO983051 JZK983049:JZK983051 KJG983049:KJG983051 KTC983049:KTC983051 LCY983049:LCY983051 LMU983049:LMU983051 LWQ983049:LWQ983051 MGM983049:MGM983051 MQI983049:MQI983051 NAE983049:NAE983051 NKA983049:NKA983051 NTW983049:NTW983051 ODS983049:ODS983051 ONO983049:ONO983051 OXK983049:OXK983051 PHG983049:PHG983051 PRC983049:PRC983051 QAY983049:QAY983051 QKU983049:QKU983051 QUQ983049:QUQ983051 REM983049:REM983051 ROI983049:ROI983051 RYE983049:RYE983051 SIA983049:SIA983051 SRW983049:SRW983051 TBS983049:TBS983051 TLO983049:TLO983051 TVK983049:TVK983051 UFG983049:UFG983051 UPC983049:UPC983051 UYY983049:UYY983051 VIU983049:VIU983051 VSQ983049:VSQ983051 JS4:JS9 WWE4:WWE9 WMI4:WMI9 WCM4:WCM9 VSQ4:VSQ9 VIU4:VIU9 UYY4:UYY9 UPC4:UPC9 UFG4:UFG9 TVK4:TVK9 TLO4:TLO9 TBS4:TBS9 SRW4:SRW9 SIA4:SIA9 RYE4:RYE9 ROI4:ROI9 REM4:REM9 QUQ4:QUQ9 QKU4:QKU9 QAY4:QAY9 PRC4:PRC9 PHG4:PHG9 OXK4:OXK9 ONO4:ONO9 ODS4:ODS9 NTW4:NTW9 NKA4:NKA9 NAE4:NAE9 MQI4:MQI9 MGM4:MGM9 LWQ4:LWQ9 LMU4:LMU9 LCY4:LCY9 KTC4:KTC9 KJG4:KJG9 JZK4:JZK9 JPO4:JPO9 JFS4:JFS9 IVW4:IVW9 IMA4:IMA9 ICE4:ICE9 HSI4:HSI9 HIM4:HIM9 GYQ4:GYQ9 GOU4:GOU9 GEY4:GEY9 FVC4:FVC9 FLG4:FLG9 FBK4:FBK9 ERO4:ERO9 EHS4:EHS9 DXW4:DXW9 DOA4:DOA9 DEE4:DEE9 CUI4:CUI9 CKM4:CKM9 CAQ4:CAQ9 BQU4:BQU9 BGY4:BGY9 AXC4:AXC9 ANG4:ANG9" xr:uid="{05B596C9-6D74-4F59-B6A0-C5ED3CE870B6}">
      <formula1>"□,☑"</formula1>
    </dataValidation>
    <dataValidation imeMode="off" allowBlank="1" showInputMessage="1" showErrorMessage="1" sqref="B14:G23 AO32:AP32 C11:F11 X11:AA11 AM11:AN11 AL32:AM32 K28 O14:O23 W32:AC32 AH32:AJ32 V40:V42" xr:uid="{5A0B435E-B8FC-44CB-B15A-7995CA76BE0C}"/>
  </dataValidations>
  <pageMargins left="0" right="0" top="0" bottom="0" header="0" footer="0"/>
  <pageSetup paperSize="9" scale="7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defaultSize="0" autoFill="0" autoLine="0" autoPict="0">
                <anchor moveWithCells="1">
                  <from>
                    <xdr:col>11</xdr:col>
                    <xdr:colOff>38100</xdr:colOff>
                    <xdr:row>2</xdr:row>
                    <xdr:rowOff>190500</xdr:rowOff>
                  </from>
                  <to>
                    <xdr:col>17</xdr:col>
                    <xdr:colOff>142875</xdr:colOff>
                    <xdr:row>4</xdr:row>
                    <xdr:rowOff>47625</xdr:rowOff>
                  </to>
                </anchor>
              </controlPr>
            </control>
          </mc:Choice>
        </mc:AlternateContent>
        <mc:AlternateContent xmlns:mc="http://schemas.openxmlformats.org/markup-compatibility/2006">
          <mc:Choice Requires="x14">
            <control shapeId="1029" r:id="rId5" name="Option Button 5">
              <controlPr defaultSize="0" autoFill="0" autoLine="0" autoPict="0">
                <anchor moveWithCells="1">
                  <from>
                    <xdr:col>11</xdr:col>
                    <xdr:colOff>38100</xdr:colOff>
                    <xdr:row>4</xdr:row>
                    <xdr:rowOff>0</xdr:rowOff>
                  </from>
                  <to>
                    <xdr:col>17</xdr:col>
                    <xdr:colOff>47625</xdr:colOff>
                    <xdr:row>5</xdr:row>
                    <xdr:rowOff>47625</xdr:rowOff>
                  </to>
                </anchor>
              </controlPr>
            </control>
          </mc:Choice>
        </mc:AlternateContent>
        <mc:AlternateContent xmlns:mc="http://schemas.openxmlformats.org/markup-compatibility/2006">
          <mc:Choice Requires="x14">
            <control shapeId="1030" r:id="rId6" name="Option Button 6">
              <controlPr defaultSize="0" autoFill="0" autoLine="0" autoPict="0">
                <anchor moveWithCells="1">
                  <from>
                    <xdr:col>11</xdr:col>
                    <xdr:colOff>38100</xdr:colOff>
                    <xdr:row>5</xdr:row>
                    <xdr:rowOff>209550</xdr:rowOff>
                  </from>
                  <to>
                    <xdr:col>16</xdr:col>
                    <xdr:colOff>257175</xdr:colOff>
                    <xdr:row>7</xdr:row>
                    <xdr:rowOff>0</xdr:rowOff>
                  </to>
                </anchor>
              </controlPr>
            </control>
          </mc:Choice>
        </mc:AlternateContent>
        <mc:AlternateContent xmlns:mc="http://schemas.openxmlformats.org/markup-compatibility/2006">
          <mc:Choice Requires="x14">
            <control shapeId="1031" r:id="rId7" name="Option Button 7">
              <controlPr defaultSize="0" autoFill="0" autoLine="0" autoPict="0">
                <anchor moveWithCells="1">
                  <from>
                    <xdr:col>11</xdr:col>
                    <xdr:colOff>38100</xdr:colOff>
                    <xdr:row>6</xdr:row>
                    <xdr:rowOff>180975</xdr:rowOff>
                  </from>
                  <to>
                    <xdr:col>17</xdr:col>
                    <xdr:colOff>66675</xdr:colOff>
                    <xdr:row>8</xdr:row>
                    <xdr:rowOff>47625</xdr:rowOff>
                  </to>
                </anchor>
              </controlPr>
            </control>
          </mc:Choice>
        </mc:AlternateContent>
        <mc:AlternateContent xmlns:mc="http://schemas.openxmlformats.org/markup-compatibility/2006">
          <mc:Choice Requires="x14">
            <control shapeId="1032" r:id="rId8" name="Option Button 8">
              <controlPr defaultSize="0" autoFill="0" autoLine="0" autoPict="0">
                <anchor moveWithCells="1">
                  <from>
                    <xdr:col>11</xdr:col>
                    <xdr:colOff>38100</xdr:colOff>
                    <xdr:row>7</xdr:row>
                    <xdr:rowOff>180975</xdr:rowOff>
                  </from>
                  <to>
                    <xdr:col>17</xdr:col>
                    <xdr:colOff>9525</xdr:colOff>
                    <xdr:row>10</xdr:row>
                    <xdr:rowOff>19050</xdr:rowOff>
                  </to>
                </anchor>
              </controlPr>
            </control>
          </mc:Choice>
        </mc:AlternateContent>
        <mc:AlternateContent xmlns:mc="http://schemas.openxmlformats.org/markup-compatibility/2006">
          <mc:Choice Requires="x14">
            <control shapeId="1603" r:id="rId9" name="Check Box 579">
              <controlPr defaultSize="0" autoFill="0" autoLine="0" autoPict="0">
                <anchor moveWithCells="1">
                  <from>
                    <xdr:col>13</xdr:col>
                    <xdr:colOff>152400</xdr:colOff>
                    <xdr:row>5</xdr:row>
                    <xdr:rowOff>19050</xdr:rowOff>
                  </from>
                  <to>
                    <xdr:col>15</xdr:col>
                    <xdr:colOff>171450</xdr:colOff>
                    <xdr:row>5</xdr:row>
                    <xdr:rowOff>209550</xdr:rowOff>
                  </to>
                </anchor>
              </controlPr>
            </control>
          </mc:Choice>
        </mc:AlternateContent>
        <mc:AlternateContent xmlns:mc="http://schemas.openxmlformats.org/markup-compatibility/2006">
          <mc:Choice Requires="x14">
            <control shapeId="1605" r:id="rId10" name="Check Box 581">
              <controlPr defaultSize="0" autoFill="0" autoLine="0" autoPict="0">
                <anchor moveWithCells="1">
                  <from>
                    <xdr:col>15</xdr:col>
                    <xdr:colOff>200025</xdr:colOff>
                    <xdr:row>5</xdr:row>
                    <xdr:rowOff>19050</xdr:rowOff>
                  </from>
                  <to>
                    <xdr:col>17</xdr:col>
                    <xdr:colOff>219075</xdr:colOff>
                    <xdr:row>5</xdr:row>
                    <xdr:rowOff>209550</xdr:rowOff>
                  </to>
                </anchor>
              </controlPr>
            </control>
          </mc:Choice>
        </mc:AlternateContent>
        <mc:AlternateContent xmlns:mc="http://schemas.openxmlformats.org/markup-compatibility/2006">
          <mc:Choice Requires="x14">
            <control shapeId="1606" r:id="rId11" name="Check Box 582">
              <controlPr defaultSize="0" autoFill="0" autoLine="0" autoPict="0">
                <anchor moveWithCells="1">
                  <from>
                    <xdr:col>11</xdr:col>
                    <xdr:colOff>209550</xdr:colOff>
                    <xdr:row>5</xdr:row>
                    <xdr:rowOff>19050</xdr:rowOff>
                  </from>
                  <to>
                    <xdr:col>13</xdr:col>
                    <xdr:colOff>228600</xdr:colOff>
                    <xdr:row>5</xdr:row>
                    <xdr:rowOff>200025</xdr:rowOff>
                  </to>
                </anchor>
              </controlPr>
            </control>
          </mc:Choice>
        </mc:AlternateContent>
        <mc:AlternateContent xmlns:mc="http://schemas.openxmlformats.org/markup-compatibility/2006">
          <mc:Choice Requires="x14">
            <control shapeId="1655" r:id="rId12" name="Check Box 631">
              <controlPr defaultSize="0" autoFill="0" autoLine="0" autoPict="0">
                <anchor moveWithCells="1">
                  <from>
                    <xdr:col>42</xdr:col>
                    <xdr:colOff>19050</xdr:colOff>
                    <xdr:row>26</xdr:row>
                    <xdr:rowOff>28575</xdr:rowOff>
                  </from>
                  <to>
                    <xdr:col>42</xdr:col>
                    <xdr:colOff>285750</xdr:colOff>
                    <xdr:row>28</xdr:row>
                    <xdr:rowOff>28575</xdr:rowOff>
                  </to>
                </anchor>
              </controlPr>
            </control>
          </mc:Choice>
        </mc:AlternateContent>
        <mc:AlternateContent xmlns:mc="http://schemas.openxmlformats.org/markup-compatibility/2006">
          <mc:Choice Requires="x14">
            <control shapeId="1656" r:id="rId13" name="Check Box 632">
              <controlPr defaultSize="0" autoFill="0" autoLine="0" autoPict="0">
                <anchor moveWithCells="1">
                  <from>
                    <xdr:col>38</xdr:col>
                    <xdr:colOff>200025</xdr:colOff>
                    <xdr:row>26</xdr:row>
                    <xdr:rowOff>28575</xdr:rowOff>
                  </from>
                  <to>
                    <xdr:col>39</xdr:col>
                    <xdr:colOff>171450</xdr:colOff>
                    <xdr:row>28</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4277DF6-8E4D-4294-AA9A-3A88F7EC5E9D}">
          <x14:formula1>
            <xm:f>返却理由!$A$2:$A$4</xm:f>
          </x14:formula1>
          <xm:sqref>AP22 AP16 AP14 AP18 AP20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0301A-896F-4DA9-BE05-8F5B2F7FBF06}">
  <sheetPr codeName="Sheet2">
    <tabColor rgb="FF92D050"/>
  </sheetPr>
  <dimension ref="A1:H4"/>
  <sheetViews>
    <sheetView zoomScaleNormal="100" workbookViewId="0">
      <pane ySplit="1" topLeftCell="A2" activePane="bottomLeft" state="frozen"/>
      <selection activeCell="AP25" sqref="AP25:AQ25"/>
      <selection pane="bottomLeft" activeCell="AP25" sqref="AP25:AQ25"/>
    </sheetView>
  </sheetViews>
  <sheetFormatPr defaultColWidth="9.125" defaultRowHeight="15.75"/>
  <cols>
    <col min="1" max="1" width="17.875" style="7" bestFit="1" customWidth="1"/>
    <col min="2" max="2" width="9.875" style="7" bestFit="1" customWidth="1"/>
    <col min="3" max="3" width="24.375" style="7" bestFit="1" customWidth="1"/>
    <col min="4" max="4" width="25.375" style="7" bestFit="1" customWidth="1"/>
    <col min="5" max="5" width="17.75" style="7" customWidth="1"/>
    <col min="6" max="6" width="15.5" style="7" bestFit="1" customWidth="1"/>
    <col min="7" max="7" width="20.625" style="7" bestFit="1" customWidth="1"/>
    <col min="8" max="8" width="9.75" style="7" bestFit="1" customWidth="1"/>
    <col min="9" max="16384" width="9.125" style="7"/>
  </cols>
  <sheetData>
    <row r="1" spans="1:8">
      <c r="A1" s="33" t="s">
        <v>25</v>
      </c>
      <c r="B1" s="33" t="s">
        <v>29</v>
      </c>
      <c r="C1" s="33" t="s">
        <v>30</v>
      </c>
      <c r="D1" s="33" t="s">
        <v>31</v>
      </c>
      <c r="E1" s="33" t="s">
        <v>111</v>
      </c>
      <c r="F1" s="33" t="s">
        <v>26</v>
      </c>
      <c r="G1" s="33" t="s">
        <v>27</v>
      </c>
      <c r="H1" s="33" t="s">
        <v>52</v>
      </c>
    </row>
    <row r="2" spans="1:8">
      <c r="A2" s="34" t="s">
        <v>28</v>
      </c>
      <c r="B2" s="34" t="s">
        <v>71</v>
      </c>
      <c r="C2" s="34" t="s">
        <v>32</v>
      </c>
      <c r="D2" s="34" t="s">
        <v>33</v>
      </c>
      <c r="E2" s="34" t="s">
        <v>112</v>
      </c>
      <c r="F2" s="34" t="s">
        <v>34</v>
      </c>
      <c r="G2" s="35" t="s">
        <v>35</v>
      </c>
      <c r="H2" s="36" t="s">
        <v>55</v>
      </c>
    </row>
    <row r="4" spans="1:8"/>
  </sheetData>
  <phoneticPr fontId="1"/>
  <hyperlinks>
    <hyperlink ref="G2" r:id="rId1" xr:uid="{63E36565-4D24-440E-9C77-4DF274729C7D}"/>
  </hyperlinks>
  <pageMargins left="0.7" right="0.7" top="0.75" bottom="0.75" header="0.3" footer="0.3"/>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0739B5B-F67B-40BD-85BD-8868F614B963}">
          <x14:formula1>
            <xm:f>カード画像!$A$2:$A$4</xm:f>
          </x14:formula1>
          <xm:sqref>H2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05788-FEDE-4DD1-BDE0-61AA1D43F1BB}">
  <sheetPr codeName="Sheet3">
    <tabColor rgb="FF92D050"/>
  </sheetPr>
  <dimension ref="A1:D2"/>
  <sheetViews>
    <sheetView zoomScale="130" zoomScaleNormal="130" workbookViewId="0">
      <pane ySplit="1" topLeftCell="A2" activePane="bottomLeft" state="frozen"/>
      <selection activeCell="AP25" sqref="AP25:AQ25"/>
      <selection pane="bottomLeft" activeCell="AP25" sqref="AP25:AQ25"/>
    </sheetView>
  </sheetViews>
  <sheetFormatPr defaultColWidth="9" defaultRowHeight="84.75" customHeight="1"/>
  <cols>
    <col min="1" max="1" width="16.5" style="21" customWidth="1"/>
    <col min="2" max="2" width="19.25" style="7" customWidth="1"/>
    <col min="3" max="16384" width="9" style="7"/>
  </cols>
  <sheetData>
    <row r="1" spans="1:4" ht="15.75">
      <c r="A1" s="37" t="s">
        <v>53</v>
      </c>
      <c r="B1" s="37" t="s">
        <v>54</v>
      </c>
    </row>
    <row r="2" spans="1:4" ht="84.75" customHeight="1">
      <c r="A2" s="21" t="s">
        <v>55</v>
      </c>
    </row>
  </sheetData>
  <phoneticPr fontId="1"/>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7E4C9-BB1B-4768-B84C-A1AA7B1FDF7A}">
  <sheetPr codeName="Sheet4">
    <tabColor rgb="FF92D050"/>
  </sheetPr>
  <dimension ref="A1:O9"/>
  <sheetViews>
    <sheetView zoomScaleNormal="100" workbookViewId="0">
      <pane ySplit="2" topLeftCell="A3" activePane="bottomLeft" state="frozen"/>
      <selection activeCell="AP25" sqref="AP25:AQ25"/>
      <selection pane="bottomLeft" activeCell="AP25" sqref="AP25:AQ25"/>
    </sheetView>
  </sheetViews>
  <sheetFormatPr defaultColWidth="8" defaultRowHeight="15.75"/>
  <cols>
    <col min="1" max="1" width="4.25" style="30" bestFit="1" customWidth="1"/>
    <col min="2" max="2" width="26.5" style="30" bestFit="1" customWidth="1"/>
    <col min="3" max="3" width="10.75" style="30" bestFit="1" customWidth="1"/>
    <col min="4" max="5" width="13.25" style="30" bestFit="1" customWidth="1"/>
    <col min="6" max="6" width="15" style="30" bestFit="1" customWidth="1"/>
    <col min="7" max="7" width="54.625" style="30" bestFit="1" customWidth="1"/>
    <col min="8" max="10" width="8.75" style="30" bestFit="1" customWidth="1"/>
    <col min="11" max="11" width="8.875" style="30" bestFit="1" customWidth="1"/>
    <col min="12" max="12" width="8.625" style="30" bestFit="1" customWidth="1"/>
    <col min="13" max="13" width="9.375" style="30" bestFit="1" customWidth="1"/>
    <col min="14" max="14" width="15.25" style="30" bestFit="1" customWidth="1"/>
    <col min="15" max="15" width="11.125" style="30" customWidth="1"/>
    <col min="16" max="16384" width="8" style="30"/>
  </cols>
  <sheetData>
    <row r="1" spans="1:15" ht="18.75" customHeight="1">
      <c r="A1" s="286" t="s">
        <v>42</v>
      </c>
      <c r="B1" s="286" t="s">
        <v>44</v>
      </c>
      <c r="C1" s="288" t="s">
        <v>78</v>
      </c>
      <c r="D1" s="289"/>
      <c r="E1" s="289"/>
      <c r="F1" s="289"/>
      <c r="G1" s="290"/>
      <c r="H1" s="288" t="s">
        <v>62</v>
      </c>
      <c r="I1" s="289"/>
      <c r="J1" s="289"/>
      <c r="K1" s="289"/>
      <c r="L1" s="289"/>
      <c r="M1" s="289"/>
      <c r="N1" s="289"/>
      <c r="O1" s="290"/>
    </row>
    <row r="2" spans="1:15">
      <c r="A2" s="287"/>
      <c r="B2" s="287"/>
      <c r="C2" s="40" t="s">
        <v>57</v>
      </c>
      <c r="D2" s="40" t="s">
        <v>58</v>
      </c>
      <c r="E2" s="40" t="s">
        <v>59</v>
      </c>
      <c r="F2" s="40" t="s">
        <v>60</v>
      </c>
      <c r="G2" s="40" t="s">
        <v>61</v>
      </c>
      <c r="H2" s="64" t="s">
        <v>63</v>
      </c>
      <c r="I2" s="64" t="s">
        <v>64</v>
      </c>
      <c r="J2" s="64" t="s">
        <v>65</v>
      </c>
      <c r="K2" s="64" t="s">
        <v>66</v>
      </c>
      <c r="L2" s="64" t="s">
        <v>67</v>
      </c>
      <c r="M2" s="64" t="s">
        <v>43</v>
      </c>
      <c r="N2" s="64" t="s">
        <v>69</v>
      </c>
      <c r="O2" s="64" t="s">
        <v>91</v>
      </c>
    </row>
    <row r="3" spans="1:15">
      <c r="A3" s="38">
        <v>1</v>
      </c>
      <c r="B3" s="38" t="s">
        <v>1</v>
      </c>
      <c r="C3" s="39" t="s">
        <v>116</v>
      </c>
      <c r="D3" s="39" t="s">
        <v>88</v>
      </c>
      <c r="E3" s="39" t="s">
        <v>89</v>
      </c>
      <c r="F3" s="39" t="s">
        <v>116</v>
      </c>
      <c r="G3" s="39" t="s">
        <v>113</v>
      </c>
      <c r="H3" s="32" t="s">
        <v>46</v>
      </c>
      <c r="I3" s="32" t="s">
        <v>50</v>
      </c>
      <c r="J3" s="32" t="s">
        <v>47</v>
      </c>
      <c r="K3" s="32" t="s">
        <v>45</v>
      </c>
      <c r="L3" s="32" t="s">
        <v>47</v>
      </c>
      <c r="M3" s="32" t="s">
        <v>46</v>
      </c>
      <c r="N3" s="32" t="s">
        <v>48</v>
      </c>
      <c r="O3" s="32" t="s">
        <v>46</v>
      </c>
    </row>
    <row r="4" spans="1:15">
      <c r="A4" s="38">
        <v>2</v>
      </c>
      <c r="B4" s="38" t="s">
        <v>79</v>
      </c>
      <c r="C4" s="39" t="s">
        <v>68</v>
      </c>
      <c r="D4" s="39" t="s">
        <v>88</v>
      </c>
      <c r="E4" s="39" t="s">
        <v>89</v>
      </c>
      <c r="F4" s="39" t="s">
        <v>116</v>
      </c>
      <c r="G4" s="39" t="s">
        <v>113</v>
      </c>
      <c r="H4" s="32" t="s">
        <v>49</v>
      </c>
      <c r="I4" s="32" t="s">
        <v>50</v>
      </c>
      <c r="J4" s="32" t="s">
        <v>50</v>
      </c>
      <c r="K4" s="32" t="s">
        <v>45</v>
      </c>
      <c r="L4" s="32" t="s">
        <v>47</v>
      </c>
      <c r="M4" s="32" t="s">
        <v>46</v>
      </c>
      <c r="N4" s="32" t="s">
        <v>46</v>
      </c>
      <c r="O4" s="32" t="s">
        <v>92</v>
      </c>
    </row>
    <row r="5" spans="1:15">
      <c r="A5" s="38">
        <v>3</v>
      </c>
      <c r="B5" s="38" t="s">
        <v>23</v>
      </c>
      <c r="C5" s="39" t="s">
        <v>116</v>
      </c>
      <c r="D5" s="39" t="s">
        <v>116</v>
      </c>
      <c r="E5" s="39" t="s">
        <v>116</v>
      </c>
      <c r="F5" s="39" t="s">
        <v>116</v>
      </c>
      <c r="G5" s="39" t="s">
        <v>116</v>
      </c>
      <c r="H5" s="32" t="s">
        <v>45</v>
      </c>
      <c r="I5" s="32" t="s">
        <v>45</v>
      </c>
      <c r="J5" s="32" t="s">
        <v>45</v>
      </c>
      <c r="K5" s="32" t="s">
        <v>45</v>
      </c>
      <c r="L5" s="32" t="s">
        <v>45</v>
      </c>
      <c r="M5" s="32" t="s">
        <v>48</v>
      </c>
      <c r="N5" s="32" t="s">
        <v>45</v>
      </c>
      <c r="O5" s="32" t="s">
        <v>45</v>
      </c>
    </row>
    <row r="6" spans="1:15">
      <c r="A6" s="38">
        <v>4</v>
      </c>
      <c r="B6" s="38" t="s">
        <v>2</v>
      </c>
      <c r="C6" s="39" t="s">
        <v>68</v>
      </c>
      <c r="D6" s="39" t="s">
        <v>117</v>
      </c>
      <c r="E6" s="39" t="s">
        <v>116</v>
      </c>
      <c r="F6" s="39" t="s">
        <v>116</v>
      </c>
      <c r="G6" s="39" t="s">
        <v>113</v>
      </c>
      <c r="H6" s="32" t="s">
        <v>48</v>
      </c>
      <c r="I6" s="32" t="s">
        <v>50</v>
      </c>
      <c r="J6" s="32" t="s">
        <v>45</v>
      </c>
      <c r="K6" s="32" t="s">
        <v>45</v>
      </c>
      <c r="L6" s="32" t="s">
        <v>50</v>
      </c>
      <c r="M6" s="32" t="s">
        <v>46</v>
      </c>
      <c r="N6" s="32" t="s">
        <v>46</v>
      </c>
      <c r="O6" s="32" t="s">
        <v>46</v>
      </c>
    </row>
    <row r="7" spans="1:15">
      <c r="A7" s="38">
        <v>5</v>
      </c>
      <c r="B7" s="38" t="s">
        <v>3</v>
      </c>
      <c r="C7" s="39" t="s">
        <v>68</v>
      </c>
      <c r="D7" s="39" t="s">
        <v>117</v>
      </c>
      <c r="E7" s="39" t="s">
        <v>116</v>
      </c>
      <c r="F7" s="39" t="s">
        <v>90</v>
      </c>
      <c r="G7" s="39" t="s">
        <v>115</v>
      </c>
      <c r="H7" s="32" t="s">
        <v>48</v>
      </c>
      <c r="I7" s="32" t="s">
        <v>50</v>
      </c>
      <c r="J7" s="32" t="s">
        <v>45</v>
      </c>
      <c r="K7" s="32" t="s">
        <v>50</v>
      </c>
      <c r="L7" s="32" t="s">
        <v>50</v>
      </c>
      <c r="M7" s="32" t="s">
        <v>45</v>
      </c>
      <c r="N7" s="32" t="s">
        <v>45</v>
      </c>
      <c r="O7" s="32" t="s">
        <v>45</v>
      </c>
    </row>
    <row r="9" spans="1:15"/>
  </sheetData>
  <autoFilter ref="A2:O2" xr:uid="{EB97E4C9-BB1B-4768-B84C-A1AA7B1FDF7A}"/>
  <mergeCells count="4">
    <mergeCell ref="B1:B2"/>
    <mergeCell ref="A1:A2"/>
    <mergeCell ref="C1:G1"/>
    <mergeCell ref="H1:O1"/>
  </mergeCells>
  <phoneticPr fontId="1"/>
  <dataValidations count="2">
    <dataValidation type="list" allowBlank="1" showInputMessage="1" showErrorMessage="1" sqref="H3:N7" xr:uid="{C8B06C81-6C27-41EB-9159-A30F317F0375}">
      <formula1>"必須,任意,不要"</formula1>
    </dataValidation>
    <dataValidation type="list" allowBlank="1" showInputMessage="1" showErrorMessage="1" sqref="O3:O7" xr:uid="{78C5BD5D-0E9F-4711-94F3-9C56459C706D}">
      <formula1>"要,不要"</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E94AC-16BA-463B-BC42-20912A958728}">
  <sheetPr codeName="Sheet5">
    <tabColor rgb="FF92D050"/>
  </sheetPr>
  <dimension ref="A1:Q34"/>
  <sheetViews>
    <sheetView zoomScale="85" zoomScaleNormal="85" workbookViewId="0">
      <pane ySplit="1" topLeftCell="A2" activePane="bottomLeft" state="frozen"/>
      <selection activeCell="AP25" sqref="AP25:AQ25"/>
      <selection pane="bottomLeft" activeCell="F17" sqref="F17"/>
    </sheetView>
  </sheetViews>
  <sheetFormatPr defaultColWidth="9" defaultRowHeight="15.75"/>
  <cols>
    <col min="1" max="1" width="6.875" style="7" bestFit="1" customWidth="1"/>
    <col min="2" max="2" width="11.625" style="7" bestFit="1" customWidth="1"/>
    <col min="3" max="3" width="26.5" style="7" bestFit="1" customWidth="1"/>
    <col min="4" max="4" width="9.375" style="7" bestFit="1" customWidth="1"/>
    <col min="5" max="5" width="44.75" style="7" customWidth="1"/>
    <col min="6" max="6" width="100.25" style="7" bestFit="1" customWidth="1"/>
    <col min="7" max="7" width="7.25" style="7" customWidth="1"/>
    <col min="8" max="16384" width="9" style="7"/>
  </cols>
  <sheetData>
    <row r="1" spans="1:8">
      <c r="A1" s="47" t="s">
        <v>74</v>
      </c>
      <c r="B1" s="33" t="s">
        <v>72</v>
      </c>
      <c r="C1" s="33" t="s">
        <v>75</v>
      </c>
      <c r="D1" s="33" t="s">
        <v>76</v>
      </c>
      <c r="E1" s="40" t="s">
        <v>83</v>
      </c>
      <c r="F1" s="40" t="s">
        <v>82</v>
      </c>
    </row>
    <row r="2" spans="1:8">
      <c r="A2" s="48" t="str">
        <f>B2&amp;"-"&amp;D2</f>
        <v>1-1</v>
      </c>
      <c r="B2" s="36">
        <v>1</v>
      </c>
      <c r="C2" s="48" t="str">
        <f>INDEX(カテゴリ別情報!B:B,MATCH(必要書類及び注意事項!B2,カテゴリ別情報!A:A,0))</f>
        <v>新規・追加申込</v>
      </c>
      <c r="D2" s="36">
        <v>1</v>
      </c>
      <c r="E2" s="36" t="s">
        <v>104</v>
      </c>
      <c r="F2" s="36" t="s">
        <v>118</v>
      </c>
    </row>
    <row r="3" spans="1:8">
      <c r="A3" s="48" t="str">
        <f t="shared" ref="A3:A31" si="0">B3&amp;"-"&amp;D3</f>
        <v>1-2</v>
      </c>
      <c r="B3" s="36">
        <v>1</v>
      </c>
      <c r="C3" s="48" t="str">
        <f>INDEX(カテゴリ別情報!B:B,MATCH(必要書類及び注意事項!B3,カテゴリ別情報!A:A,0))</f>
        <v>新規・追加申込</v>
      </c>
      <c r="D3" s="36">
        <v>2</v>
      </c>
      <c r="E3" s="36" t="s">
        <v>105</v>
      </c>
      <c r="F3" s="36" t="s">
        <v>119</v>
      </c>
    </row>
    <row r="4" spans="1:8">
      <c r="A4" s="48" t="str">
        <f t="shared" si="0"/>
        <v>1-3</v>
      </c>
      <c r="B4" s="36">
        <v>1</v>
      </c>
      <c r="C4" s="48" t="str">
        <f>INDEX(カテゴリ別情報!B:B,MATCH(必要書類及び注意事項!B4,カテゴリ別情報!A:A,0))</f>
        <v>新規・追加申込</v>
      </c>
      <c r="D4" s="36">
        <v>3</v>
      </c>
      <c r="E4" s="36" t="s">
        <v>106</v>
      </c>
      <c r="F4" s="36" t="s">
        <v>120</v>
      </c>
    </row>
    <row r="5" spans="1:8">
      <c r="A5" s="48" t="str">
        <f t="shared" si="0"/>
        <v>1-4</v>
      </c>
      <c r="B5" s="36">
        <v>1</v>
      </c>
      <c r="C5" s="48" t="str">
        <f>INDEX(カテゴリ別情報!B:B,MATCH(必要書類及び注意事項!B5,カテゴリ別情報!A:A,0))</f>
        <v>新規・追加申込</v>
      </c>
      <c r="D5" s="36">
        <v>4</v>
      </c>
      <c r="E5" s="36" t="s">
        <v>87</v>
      </c>
      <c r="F5" s="36"/>
    </row>
    <row r="6" spans="1:8">
      <c r="A6" s="48" t="str">
        <f t="shared" si="0"/>
        <v>1-5</v>
      </c>
      <c r="B6" s="36">
        <v>1</v>
      </c>
      <c r="C6" s="48" t="str">
        <f>INDEX(カテゴリ別情報!B:B,MATCH(必要書類及び注意事項!B6,カテゴリ別情報!A:A,0))</f>
        <v>新規・追加申込</v>
      </c>
      <c r="D6" s="36">
        <v>5</v>
      </c>
      <c r="E6" s="36"/>
      <c r="F6" s="36"/>
    </row>
    <row r="7" spans="1:8">
      <c r="A7" s="48" t="str">
        <f t="shared" si="0"/>
        <v>1-6</v>
      </c>
      <c r="B7" s="36">
        <v>1</v>
      </c>
      <c r="C7" s="48" t="str">
        <f>INDEX(カテゴリ別情報!B:B,MATCH(必要書類及び注意事項!B7,カテゴリ別情報!A:A,0))</f>
        <v>新規・追加申込</v>
      </c>
      <c r="D7" s="36">
        <v>6</v>
      </c>
      <c r="E7" s="36"/>
      <c r="F7" s="36"/>
    </row>
    <row r="8" spans="1:8">
      <c r="A8" s="48" t="str">
        <f t="shared" si="0"/>
        <v>2-1</v>
      </c>
      <c r="B8" s="36">
        <v>2</v>
      </c>
      <c r="C8" s="48" t="str">
        <f>INDEX(カテゴリ別情報!B:B,MATCH(必要書類及び注意事項!B8,カテゴリ別情報!A:A,0))</f>
        <v>変更（車両、車載器、部署）</v>
      </c>
      <c r="D8" s="36">
        <v>1</v>
      </c>
      <c r="E8" s="36" t="s">
        <v>104</v>
      </c>
      <c r="F8" s="36" t="s">
        <v>118</v>
      </c>
    </row>
    <row r="9" spans="1:8">
      <c r="A9" s="48" t="str">
        <f t="shared" si="0"/>
        <v>2-2</v>
      </c>
      <c r="B9" s="36">
        <v>2</v>
      </c>
      <c r="C9" s="48" t="str">
        <f>INDEX(カテゴリ別情報!B:B,MATCH(必要書類及び注意事項!B9,カテゴリ別情報!A:A,0))</f>
        <v>変更（車両、車載器、部署）</v>
      </c>
      <c r="D9" s="36">
        <v>2</v>
      </c>
      <c r="E9" s="36" t="s">
        <v>105</v>
      </c>
      <c r="F9" s="36" t="s">
        <v>119</v>
      </c>
    </row>
    <row r="10" spans="1:8">
      <c r="A10" s="48" t="str">
        <f t="shared" si="0"/>
        <v>2-3</v>
      </c>
      <c r="B10" s="36">
        <v>2</v>
      </c>
      <c r="C10" s="48" t="str">
        <f>INDEX(カテゴリ別情報!B:B,MATCH(必要書類及び注意事項!B10,カテゴリ別情報!A:A,0))</f>
        <v>変更（車両、車載器、部署）</v>
      </c>
      <c r="D10" s="36">
        <v>3</v>
      </c>
      <c r="E10" s="36" t="s">
        <v>106</v>
      </c>
      <c r="F10" s="36" t="s">
        <v>120</v>
      </c>
    </row>
    <row r="11" spans="1:8">
      <c r="A11" s="48" t="str">
        <f t="shared" si="0"/>
        <v>2-4</v>
      </c>
      <c r="B11" s="36">
        <v>2</v>
      </c>
      <c r="C11" s="48" t="str">
        <f>INDEX(カテゴリ別情報!B:B,MATCH(必要書類及び注意事項!B11,カテゴリ別情報!A:A,0))</f>
        <v>変更（車両、車載器、部署）</v>
      </c>
      <c r="D11" s="36">
        <v>4</v>
      </c>
      <c r="E11" s="36" t="s">
        <v>87</v>
      </c>
      <c r="F11" s="36" t="s">
        <v>121</v>
      </c>
    </row>
    <row r="12" spans="1:8">
      <c r="A12" s="48" t="str">
        <f t="shared" si="0"/>
        <v>2-5</v>
      </c>
      <c r="B12" s="36">
        <v>2</v>
      </c>
      <c r="C12" s="48" t="str">
        <f>INDEX(カテゴリ別情報!B:B,MATCH(必要書類及び注意事項!B12,カテゴリ別情報!A:A,0))</f>
        <v>変更（車両、車載器、部署）</v>
      </c>
      <c r="D12" s="36">
        <v>5</v>
      </c>
      <c r="E12" s="36"/>
      <c r="F12" s="36" t="s">
        <v>122</v>
      </c>
    </row>
    <row r="13" spans="1:8">
      <c r="A13" s="48" t="str">
        <f t="shared" si="0"/>
        <v>2-6</v>
      </c>
      <c r="B13" s="36">
        <v>2</v>
      </c>
      <c r="C13" s="48" t="str">
        <f>INDEX(カテゴリ別情報!B:B,MATCH(必要書類及び注意事項!B13,カテゴリ別情報!A:A,0))</f>
        <v>変更（車両、車載器、部署）</v>
      </c>
      <c r="D13" s="36">
        <v>6</v>
      </c>
      <c r="E13" s="36"/>
      <c r="F13" s="36"/>
    </row>
    <row r="14" spans="1:8">
      <c r="A14" s="48" t="str">
        <f t="shared" si="0"/>
        <v>3-1</v>
      </c>
      <c r="B14" s="36">
        <v>3</v>
      </c>
      <c r="C14" s="48" t="str">
        <f>INDEX(カテゴリ別情報!B:B,MATCH(必要書類及び注意事項!B14,カテゴリ別情報!A:A,0))</f>
        <v>紛失・盗難</v>
      </c>
      <c r="D14" s="36">
        <v>1</v>
      </c>
      <c r="E14" s="36"/>
      <c r="F14" s="36" t="s">
        <v>95</v>
      </c>
    </row>
    <row r="15" spans="1:8">
      <c r="A15" s="48" t="str">
        <f t="shared" si="0"/>
        <v>3-2</v>
      </c>
      <c r="B15" s="36">
        <v>3</v>
      </c>
      <c r="C15" s="48" t="str">
        <f>INDEX(カテゴリ別情報!B:B,MATCH(必要書類及び注意事項!B15,カテゴリ別情報!A:A,0))</f>
        <v>紛失・盗難</v>
      </c>
      <c r="D15" s="36">
        <v>2</v>
      </c>
      <c r="E15" s="36"/>
      <c r="F15" s="36" t="s">
        <v>38</v>
      </c>
    </row>
    <row r="16" spans="1:8">
      <c r="A16" s="48" t="str">
        <f t="shared" si="0"/>
        <v>3-3</v>
      </c>
      <c r="B16" s="36">
        <v>3</v>
      </c>
      <c r="C16" s="48" t="str">
        <f>INDEX(カテゴリ別情報!B:B,MATCH(必要書類及び注意事項!B16,カテゴリ別情報!A:A,0))</f>
        <v>紛失・盗難</v>
      </c>
      <c r="D16" s="36">
        <v>3</v>
      </c>
      <c r="E16" s="36"/>
      <c r="F16" s="36" t="s">
        <v>39</v>
      </c>
    </row>
    <row r="17" spans="1:17">
      <c r="A17" s="48" t="str">
        <f t="shared" si="0"/>
        <v>3-4</v>
      </c>
      <c r="B17" s="36">
        <v>3</v>
      </c>
      <c r="C17" s="48" t="str">
        <f>INDEX(カテゴリ別情報!B:B,MATCH(必要書類及び注意事項!B17,カテゴリ別情報!A:A,0))</f>
        <v>紛失・盗難</v>
      </c>
      <c r="D17" s="36">
        <v>4</v>
      </c>
      <c r="E17" s="36"/>
      <c r="F17" s="36" t="s">
        <v>37</v>
      </c>
    </row>
    <row r="18" spans="1:17">
      <c r="A18" s="48" t="str">
        <f t="shared" si="0"/>
        <v>3-5</v>
      </c>
      <c r="B18" s="36">
        <v>3</v>
      </c>
      <c r="C18" s="48" t="str">
        <f>INDEX(カテゴリ別情報!B:B,MATCH(必要書類及び注意事項!B18,カテゴリ別情報!A:A,0))</f>
        <v>紛失・盗難</v>
      </c>
      <c r="D18" s="36">
        <v>5</v>
      </c>
      <c r="E18" s="36"/>
      <c r="F18" s="36"/>
    </row>
    <row r="19" spans="1:17">
      <c r="A19" s="48" t="str">
        <f t="shared" si="0"/>
        <v>3-6</v>
      </c>
      <c r="B19" s="36">
        <v>3</v>
      </c>
      <c r="C19" s="48" t="str">
        <f>INDEX(カテゴリ別情報!B:B,MATCH(必要書類及び注意事項!B19,カテゴリ別情報!A:A,0))</f>
        <v>紛失・盗難</v>
      </c>
      <c r="D19" s="36">
        <v>6</v>
      </c>
      <c r="E19" s="36"/>
      <c r="F19" s="36"/>
    </row>
    <row r="20" spans="1:17" ht="18.75">
      <c r="A20" s="48" t="str">
        <f t="shared" si="0"/>
        <v>4-1</v>
      </c>
      <c r="B20" s="36">
        <v>4</v>
      </c>
      <c r="C20" s="48" t="str">
        <f>INDEX(カテゴリ別情報!B:B,MATCH(必要書類及び注意事項!B20,カテゴリ別情報!A:A,0))</f>
        <v>再発行</v>
      </c>
      <c r="D20" s="36">
        <v>1</v>
      </c>
      <c r="E20" s="36" t="s">
        <v>96</v>
      </c>
      <c r="F20" s="36" t="s">
        <v>123</v>
      </c>
      <c r="H20"/>
      <c r="I20"/>
      <c r="J20"/>
      <c r="K20"/>
      <c r="L20"/>
      <c r="M20"/>
      <c r="N20"/>
      <c r="O20"/>
      <c r="P20"/>
      <c r="Q20"/>
    </row>
    <row r="21" spans="1:17" ht="18.75">
      <c r="A21" s="48" t="str">
        <f t="shared" si="0"/>
        <v>4-2</v>
      </c>
      <c r="B21" s="36">
        <v>4</v>
      </c>
      <c r="C21" s="48" t="str">
        <f>INDEX(カテゴリ別情報!B:B,MATCH(必要書類及び注意事項!B21,カテゴリ別情報!A:A,0))</f>
        <v>再発行</v>
      </c>
      <c r="D21" s="36">
        <v>2</v>
      </c>
      <c r="E21" s="36"/>
      <c r="F21" s="36" t="s">
        <v>124</v>
      </c>
      <c r="H21"/>
      <c r="I21"/>
      <c r="J21"/>
      <c r="K21"/>
      <c r="L21"/>
      <c r="M21"/>
      <c r="N21"/>
      <c r="O21"/>
      <c r="P21"/>
      <c r="Q21"/>
    </row>
    <row r="22" spans="1:17" ht="18.75">
      <c r="A22" s="48" t="str">
        <f t="shared" si="0"/>
        <v>4-3</v>
      </c>
      <c r="B22" s="36">
        <v>4</v>
      </c>
      <c r="C22" s="48" t="str">
        <f>INDEX(カテゴリ別情報!B:B,MATCH(必要書類及び注意事項!B22,カテゴリ別情報!A:A,0))</f>
        <v>再発行</v>
      </c>
      <c r="D22" s="36">
        <v>3</v>
      </c>
      <c r="E22" s="36"/>
      <c r="F22" s="36" t="s">
        <v>125</v>
      </c>
      <c r="H22"/>
      <c r="I22"/>
      <c r="J22"/>
      <c r="K22"/>
      <c r="L22"/>
      <c r="M22"/>
      <c r="N22"/>
      <c r="O22"/>
      <c r="P22"/>
      <c r="Q22"/>
    </row>
    <row r="23" spans="1:17" ht="18.75">
      <c r="A23" s="48" t="str">
        <f t="shared" si="0"/>
        <v>4-4</v>
      </c>
      <c r="B23" s="36">
        <v>4</v>
      </c>
      <c r="C23" s="48" t="str">
        <f>INDEX(カテゴリ別情報!B:B,MATCH(必要書類及び注意事項!B23,カテゴリ別情報!A:A,0))</f>
        <v>再発行</v>
      </c>
      <c r="D23" s="36">
        <v>4</v>
      </c>
      <c r="E23" s="36"/>
      <c r="F23" s="36"/>
      <c r="H23"/>
      <c r="I23"/>
      <c r="J23"/>
      <c r="K23"/>
      <c r="L23"/>
      <c r="M23"/>
      <c r="N23"/>
      <c r="O23"/>
      <c r="P23"/>
      <c r="Q23"/>
    </row>
    <row r="24" spans="1:17" ht="18.75">
      <c r="A24" s="48" t="str">
        <f t="shared" si="0"/>
        <v>4-5</v>
      </c>
      <c r="B24" s="36">
        <v>4</v>
      </c>
      <c r="C24" s="48" t="str">
        <f>INDEX(カテゴリ別情報!B:B,MATCH(必要書類及び注意事項!B24,カテゴリ別情報!A:A,0))</f>
        <v>再発行</v>
      </c>
      <c r="D24" s="36">
        <v>5</v>
      </c>
      <c r="E24" s="36"/>
      <c r="F24" s="36"/>
      <c r="H24"/>
      <c r="I24"/>
      <c r="J24"/>
      <c r="K24"/>
      <c r="L24"/>
      <c r="M24"/>
      <c r="N24"/>
      <c r="O24"/>
      <c r="P24"/>
      <c r="Q24"/>
    </row>
    <row r="25" spans="1:17" ht="18.75">
      <c r="A25" s="48" t="str">
        <f t="shared" si="0"/>
        <v>4-6</v>
      </c>
      <c r="B25" s="36">
        <v>4</v>
      </c>
      <c r="C25" s="48" t="str">
        <f>INDEX(カテゴリ別情報!B:B,MATCH(必要書類及び注意事項!B25,カテゴリ別情報!A:A,0))</f>
        <v>再発行</v>
      </c>
      <c r="D25" s="36">
        <v>6</v>
      </c>
      <c r="E25" s="36"/>
      <c r="F25" s="36"/>
      <c r="H25"/>
      <c r="I25"/>
      <c r="J25"/>
      <c r="K25"/>
      <c r="L25"/>
      <c r="M25"/>
      <c r="N25"/>
      <c r="O25"/>
      <c r="P25"/>
      <c r="Q25"/>
    </row>
    <row r="26" spans="1:17" ht="18.75">
      <c r="A26" s="48" t="str">
        <f t="shared" si="0"/>
        <v>5-1</v>
      </c>
      <c r="B26" s="36">
        <v>5</v>
      </c>
      <c r="C26" s="48" t="str">
        <f>INDEX(カテゴリ別情報!B:B,MATCH(必要書類及び注意事項!B26,カテゴリ別情報!A:A,0))</f>
        <v>カード返却</v>
      </c>
      <c r="D26" s="36">
        <v>1</v>
      </c>
      <c r="E26" s="36" t="s">
        <v>96</v>
      </c>
      <c r="F26" s="36" t="s">
        <v>123</v>
      </c>
      <c r="H26"/>
      <c r="I26"/>
      <c r="J26"/>
      <c r="K26"/>
      <c r="L26"/>
      <c r="M26"/>
      <c r="N26"/>
      <c r="O26"/>
      <c r="P26"/>
      <c r="Q26"/>
    </row>
    <row r="27" spans="1:17" ht="18.75">
      <c r="A27" s="48" t="str">
        <f t="shared" si="0"/>
        <v>5-2</v>
      </c>
      <c r="B27" s="36">
        <v>5</v>
      </c>
      <c r="C27" s="48" t="str">
        <f>INDEX(カテゴリ別情報!B:B,MATCH(必要書類及び注意事項!B27,カテゴリ別情報!A:A,0))</f>
        <v>カード返却</v>
      </c>
      <c r="D27" s="36">
        <v>2</v>
      </c>
      <c r="E27" s="36"/>
      <c r="F27" s="36" t="s">
        <v>124</v>
      </c>
      <c r="H27"/>
      <c r="I27"/>
      <c r="J27"/>
      <c r="K27"/>
      <c r="L27"/>
      <c r="M27"/>
      <c r="N27"/>
      <c r="O27"/>
      <c r="P27"/>
      <c r="Q27"/>
    </row>
    <row r="28" spans="1:17" ht="18.75">
      <c r="A28" s="48" t="str">
        <f t="shared" si="0"/>
        <v>5-3</v>
      </c>
      <c r="B28" s="36">
        <v>5</v>
      </c>
      <c r="C28" s="48" t="str">
        <f>INDEX(カテゴリ別情報!B:B,MATCH(必要書類及び注意事項!B28,カテゴリ別情報!A:A,0))</f>
        <v>カード返却</v>
      </c>
      <c r="D28" s="36">
        <v>3</v>
      </c>
      <c r="E28" s="36"/>
      <c r="F28" s="36"/>
      <c r="H28"/>
      <c r="I28"/>
      <c r="J28"/>
      <c r="K28"/>
      <c r="L28"/>
      <c r="M28"/>
      <c r="N28"/>
      <c r="O28"/>
      <c r="P28"/>
      <c r="Q28"/>
    </row>
    <row r="29" spans="1:17" ht="18.75">
      <c r="A29" s="48" t="str">
        <f t="shared" si="0"/>
        <v>5-4</v>
      </c>
      <c r="B29" s="36">
        <v>5</v>
      </c>
      <c r="C29" s="48" t="str">
        <f>INDEX(カテゴリ別情報!B:B,MATCH(必要書類及び注意事項!B29,カテゴリ別情報!A:A,0))</f>
        <v>カード返却</v>
      </c>
      <c r="D29" s="36">
        <v>4</v>
      </c>
      <c r="E29" s="36"/>
      <c r="F29" s="36"/>
      <c r="H29"/>
      <c r="I29"/>
      <c r="J29"/>
      <c r="K29"/>
      <c r="L29"/>
      <c r="M29"/>
      <c r="N29"/>
      <c r="O29"/>
      <c r="P29"/>
      <c r="Q29"/>
    </row>
    <row r="30" spans="1:17" ht="18.75">
      <c r="A30" s="48" t="str">
        <f t="shared" si="0"/>
        <v>5-5</v>
      </c>
      <c r="B30" s="36">
        <v>5</v>
      </c>
      <c r="C30" s="48" t="str">
        <f>INDEX(カテゴリ別情報!B:B,MATCH(必要書類及び注意事項!B30,カテゴリ別情報!A:A,0))</f>
        <v>カード返却</v>
      </c>
      <c r="D30" s="36">
        <v>5</v>
      </c>
      <c r="E30" s="36"/>
      <c r="F30" s="36"/>
      <c r="H30"/>
      <c r="I30"/>
      <c r="J30"/>
      <c r="K30"/>
      <c r="L30"/>
      <c r="M30"/>
      <c r="N30"/>
      <c r="O30"/>
      <c r="P30"/>
      <c r="Q30"/>
    </row>
    <row r="31" spans="1:17" ht="18.75">
      <c r="A31" s="48" t="str">
        <f t="shared" si="0"/>
        <v>5-6</v>
      </c>
      <c r="B31" s="36">
        <v>5</v>
      </c>
      <c r="C31" s="48" t="str">
        <f>INDEX(カテゴリ別情報!B:B,MATCH(必要書類及び注意事項!B31,カテゴリ別情報!A:A,0))</f>
        <v>カード返却</v>
      </c>
      <c r="D31" s="36">
        <v>6</v>
      </c>
      <c r="E31" s="36"/>
      <c r="F31" s="36"/>
      <c r="H31"/>
      <c r="I31"/>
      <c r="J31"/>
      <c r="K31"/>
      <c r="L31"/>
      <c r="M31"/>
      <c r="N31"/>
      <c r="O31"/>
      <c r="P31"/>
      <c r="Q31"/>
    </row>
    <row r="32" spans="1:17" ht="18.75">
      <c r="H32"/>
      <c r="I32"/>
      <c r="J32"/>
      <c r="K32"/>
      <c r="L32"/>
      <c r="M32"/>
      <c r="N32"/>
      <c r="O32"/>
      <c r="P32"/>
      <c r="Q32"/>
    </row>
    <row r="33" spans="8:17" ht="18.75">
      <c r="H33"/>
      <c r="I33"/>
      <c r="J33"/>
      <c r="K33"/>
      <c r="L33"/>
      <c r="M33"/>
      <c r="N33"/>
      <c r="O33"/>
      <c r="P33"/>
      <c r="Q33"/>
    </row>
    <row r="34" spans="8:17" ht="18.75">
      <c r="H34"/>
      <c r="I34"/>
      <c r="J34"/>
      <c r="K34"/>
      <c r="L34"/>
      <c r="M34"/>
      <c r="N34"/>
      <c r="O34"/>
      <c r="P34"/>
      <c r="Q34"/>
    </row>
  </sheetData>
  <autoFilter ref="A1:F30" xr:uid="{EA8E94AC-16BA-463B-BC42-20912A958728}"/>
  <phoneticPr fontId="1"/>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DD2EA-6D94-4D21-ADF9-EDE83883B82B}">
  <sheetPr codeName="Sheet6">
    <tabColor rgb="FF92D050"/>
  </sheetPr>
  <dimension ref="A1:A4"/>
  <sheetViews>
    <sheetView zoomScale="115" zoomScaleNormal="115" workbookViewId="0">
      <selection activeCell="AP25" sqref="AP25:AQ25"/>
    </sheetView>
  </sheetViews>
  <sheetFormatPr defaultColWidth="9" defaultRowHeight="15.75"/>
  <cols>
    <col min="1" max="1" width="18.875" style="7" bestFit="1" customWidth="1"/>
    <col min="2" max="16384" width="9" style="7"/>
  </cols>
  <sheetData>
    <row r="1" spans="1:1">
      <c r="A1" s="40" t="s">
        <v>90</v>
      </c>
    </row>
    <row r="2" spans="1:1">
      <c r="A2" s="36" t="s">
        <v>46</v>
      </c>
    </row>
    <row r="3" spans="1:1">
      <c r="A3" s="106" t="s">
        <v>126</v>
      </c>
    </row>
    <row r="4" spans="1:1">
      <c r="A4" s="36" t="s">
        <v>93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S届出書</vt:lpstr>
      <vt:lpstr>組合情報</vt:lpstr>
      <vt:lpstr>カード画像</vt:lpstr>
      <vt:lpstr>カテゴリ別情報</vt:lpstr>
      <vt:lpstr>必要書類及び注意事項</vt:lpstr>
      <vt:lpstr>返却理由</vt:lpstr>
      <vt:lpstr>S届出書!Print_Area</vt:lpstr>
      <vt:lpstr>全種類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大輔</dc:creator>
  <cp:lastModifiedBy>大輔 鈴木</cp:lastModifiedBy>
  <cp:lastPrinted>2024-03-26T07:51:52Z</cp:lastPrinted>
  <dcterms:created xsi:type="dcterms:W3CDTF">2015-06-05T18:19:34Z</dcterms:created>
  <dcterms:modified xsi:type="dcterms:W3CDTF">2024-04-15T00:56:19Z</dcterms:modified>
</cp:coreProperties>
</file>