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90DD01EB-CDD3-4409-B0C1-4F8AA535DCDE}" xr6:coauthVersionLast="47" xr6:coauthVersionMax="47" xr10:uidLastSave="{00000000-0000-0000-0000-000000000000}"/>
  <workbookProtection workbookAlgorithmName="SHA-512" workbookHashValue="YizoYeERkfStBPqFGz/Us1DZC0aQxH8pRayr6McTDjjwgpid6osnPzc0X6C3h07dZgQwqeEvLS8pN3dd1LAQJg==" workbookSaltValue="72hA07TPQL254aa/kOpcQg==" workbookSpinCount="100000" lockStructure="1"/>
  <bookViews>
    <workbookView xWindow="-120" yWindow="-120" windowWidth="29040" windowHeight="15840" tabRatio="837" xr2:uid="{00000000-000D-0000-FFFF-FFFF00000000}"/>
  </bookViews>
  <sheets>
    <sheet name="C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C届出書!$A$1:$AS$43</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A2" i="1"/>
  <c r="AA1" i="1"/>
  <c r="Z1" i="1"/>
  <c r="AP25" i="1" l="1"/>
  <c r="AY9" i="1"/>
  <c r="AX9" i="1"/>
  <c r="AW9" i="1"/>
  <c r="AV19"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AV18" i="1"/>
  <c r="AV17" i="1"/>
  <c r="AV16" i="1"/>
  <c r="AV15" i="1"/>
  <c r="AV14" i="1"/>
  <c r="BJ5" i="1"/>
  <c r="C6" i="9"/>
  <c r="C5" i="9"/>
  <c r="C4" i="9"/>
  <c r="C3" i="9"/>
  <c r="C2" i="9"/>
  <c r="A6" i="9"/>
  <c r="A5" i="9"/>
  <c r="A4" i="9"/>
  <c r="A3" i="9"/>
  <c r="A2" i="9"/>
  <c r="N1" i="1"/>
  <c r="AH2" i="1"/>
  <c r="L1" i="1"/>
  <c r="BI5" i="1"/>
  <c r="AX5" i="1"/>
  <c r="B13" i="1" s="1"/>
  <c r="AY5" i="1"/>
  <c r="H13" i="1" s="1"/>
  <c r="AZ5" i="1"/>
  <c r="N13" i="1" s="1"/>
  <c r="BA5" i="1"/>
  <c r="AP13" i="1" s="1"/>
  <c r="BB5" i="1"/>
  <c r="V13" i="1" s="1"/>
  <c r="BD5" i="1"/>
  <c r="BE5" i="1"/>
  <c r="BF5" i="1"/>
  <c r="BG5" i="1"/>
  <c r="BH5" i="1"/>
  <c r="BC5" i="1"/>
  <c r="AW5" i="1"/>
  <c r="AW19" i="1" l="1"/>
  <c r="S9" i="1" s="1"/>
  <c r="BC19" i="1"/>
  <c r="Z9" i="1" s="1"/>
  <c r="AT21" i="1"/>
  <c r="N21" i="1" s="1"/>
  <c r="AT19" i="1"/>
  <c r="N19" i="1" s="1"/>
  <c r="AT17" i="1"/>
  <c r="N17" i="1" s="1"/>
  <c r="AT15" i="1"/>
  <c r="N15" i="1" s="1"/>
  <c r="AT22" i="1"/>
  <c r="N22" i="1" s="1"/>
  <c r="AT20" i="1"/>
  <c r="N20" i="1" s="1"/>
  <c r="AT18" i="1"/>
  <c r="N18" i="1" s="1"/>
  <c r="AT16" i="1"/>
  <c r="N16" i="1" s="1"/>
  <c r="AT14" i="1"/>
  <c r="N14" i="1" s="1"/>
  <c r="AT23" i="1"/>
  <c r="N23" i="1" s="1"/>
  <c r="AW14" i="1"/>
  <c r="S4" i="1" s="1"/>
  <c r="AW16" i="1"/>
  <c r="S6" i="1" s="1"/>
  <c r="AW17" i="1"/>
  <c r="S7" i="1" s="1"/>
  <c r="AW15" i="1"/>
  <c r="S5" i="1" s="1"/>
  <c r="AW18" i="1"/>
  <c r="S8" i="1" s="1"/>
  <c r="BC14" i="1"/>
  <c r="Z4" i="1" s="1"/>
  <c r="BC15" i="1"/>
  <c r="Z5" i="1" s="1"/>
  <c r="BC16" i="1"/>
  <c r="Z6" i="1" s="1"/>
  <c r="BC17" i="1"/>
  <c r="Z7" i="1" s="1"/>
  <c r="BC18" i="1"/>
  <c r="Z8" i="1" s="1"/>
  <c r="H14" i="1" l="1"/>
  <c r="H16" i="1"/>
  <c r="H18" i="1"/>
  <c r="H20" i="1"/>
  <c r="H22" i="1"/>
  <c r="H17" i="1"/>
  <c r="H19" i="1"/>
  <c r="H21" i="1"/>
  <c r="H23" i="1"/>
  <c r="H15" i="1"/>
  <c r="V22" i="1"/>
  <c r="V15" i="1"/>
  <c r="V14" i="1"/>
  <c r="V16" i="1"/>
  <c r="V17" i="1"/>
  <c r="V18" i="1"/>
  <c r="V19" i="1"/>
  <c r="V20" i="1"/>
  <c r="V21" i="1"/>
  <c r="V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<sst xmlns="http://schemas.openxmlformats.org/spreadsheetml/2006/main" count="237" uniqueCount="152">
  <si>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</si>
  <si>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</si>
  <si>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</si>
  <si>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</si>
  <si>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</si>
  <si>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</si>
  <si>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</si>
  <si>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</si>
  <si>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</si>
  <si>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</si>
  <si>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</si>
  <si>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</si>
  <si>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</si>
  <si>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自</t>
    <rPh sb="0" eb="1">
      <t>ジ</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</si>
  <si>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</si>
  <si>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</si>
  <si>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</si>
  <si>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</si>
  <si>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</si>
  <si>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</si>
  <si>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</si>
  <si>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</si>
  <si>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</si>
  <si>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</si>
  <si>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</si>
  <si>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</si>
  <si>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</si>
  <si>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</si>
  <si>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</si>
  <si>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</si>
  <si>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</si>
  <si>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</si>
  <si>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</si>
  <si>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</si>
  <si>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</si>
  <si>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</si>
  <si>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</si>
  <si>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</si>
  <si>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</si>
  <si>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　（万が一誤って利用された場合、ETCゲートが開かず事故につながる恐れがあります）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</si>
  <si>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</si>
  <si>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</si>
  <si>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</si>
  <si>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</si>
  <si>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</si>
  <si>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</si>
  <si>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</si>
  <si>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</si>
  <si>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</si>
  <si>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</si>
  <si>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</si>
  <si>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</si>
  <si>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</si>
  <si>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</si>
  <si>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</si>
  <si>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</si>
  <si>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</si>
  <si>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</si>
  <si>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</si>
  <si>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</si>
  <si>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</si>
  <si>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</si>
  <si>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</si>
  <si>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</si>
  <si>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</si>
  <si>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</si>
  <si>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</si>
  <si>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</si>
  <si>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</si>
  <si>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</si>
  <si>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</si>
  <si>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</si>
  <si>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t>
    <phoneticPr fontId="1"/>
  </si>
  <si>
    <t>車両番号</t>
    <phoneticPr fontId="1"/>
  </si>
  <si>
    <t>カテゴリNo</t>
    <phoneticPr fontId="1"/>
  </si>
  <si>
    <t>key</t>
  </si>
  <si>
    <t>key</t>
    <phoneticPr fontId="1"/>
  </si>
  <si>
    <t>カテゴリ名</t>
    <rPh sb="4" eb="5">
      <t>メイ</t>
    </rPh>
    <phoneticPr fontId="1"/>
  </si>
  <si>
    <t>行番号</t>
    <rPh sb="0" eb="3">
      <t>ギョウバンゴウ</t>
    </rPh>
    <phoneticPr fontId="1"/>
  </si>
  <si>
    <t>1-5</t>
  </si>
  <si>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</si>
  <si>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</si>
  <si>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</si>
  <si>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</si>
  <si>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</si>
  <si>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</si>
  <si>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</si>
  <si>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</si>
  <si>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</si>
  <si>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・車載器セットアップ証明書</t>
    <rPh sb="1" eb="4">
      <t>シャサイキ</t>
    </rPh>
    <rPh sb="10" eb="13">
      <t>ショウメイショ</t>
    </rPh>
    <phoneticPr fontId="1"/>
  </si>
  <si>
    <t>車両番号</t>
    <rPh sb="0" eb="2">
      <t>シャリョウ</t>
    </rPh>
    <rPh sb="2" eb="4">
      <t>バンゴウ</t>
    </rPh>
    <phoneticPr fontId="1"/>
  </si>
  <si>
    <t>車載器番号</t>
    <rPh sb="0" eb="3">
      <t>シャサイキ</t>
    </rPh>
    <rPh sb="3" eb="5">
      <t>バンゴウ</t>
    </rPh>
    <phoneticPr fontId="1"/>
  </si>
  <si>
    <t>返却理由</t>
    <rPh sb="0" eb="2">
      <t>ヘンキャク</t>
    </rPh>
    <rPh sb="2" eb="4">
      <t>リユウ</t>
    </rPh>
    <phoneticPr fontId="1"/>
  </si>
  <si>
    <t>新旧要否</t>
    <rPh sb="0" eb="2">
      <t>シンキュウ</t>
    </rPh>
    <rPh sb="2" eb="4">
      <t>ヨウヒ</t>
    </rPh>
    <phoneticPr fontId="1"/>
  </si>
  <si>
    <t>不要</t>
    <rPh sb="0" eb="2">
      <t>フヨウ</t>
    </rPh>
    <phoneticPr fontId="1"/>
  </si>
  <si>
    <t>要</t>
  </si>
  <si>
    <t>その他</t>
    <rPh sb="2" eb="3">
      <t>ホカ</t>
    </rPh>
    <phoneticPr fontId="1"/>
  </si>
  <si>
    <t>任意</t>
    <rPh sb="0" eb="2">
      <t>ニンイ</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</si>
  <si>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</si>
  <si>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</si>
  <si>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</si>
  <si>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コーポレートカード
届出書</t>
    <rPh sb="10" eb="13">
      <t>トドケデショ</t>
    </rPh>
    <phoneticPr fontId="2"/>
  </si>
  <si>
    <t>コーポレートカード
紛失届</t>
    <rPh sb="10" eb="12">
      <t>フンシツ</t>
    </rPh>
    <rPh sb="12" eb="13">
      <t>トドケ</t>
    </rPh>
    <phoneticPr fontId="2"/>
  </si>
  <si>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</si>
  <si>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</si>
  <si>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</si>
  <si>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カテゴリNo.2/チェック</t>
    <phoneticPr fontId="2"/>
  </si>
  <si>
    <t>車両</t>
    <rPh sb="0" eb="2">
      <t>シャリョウ</t>
    </rPh>
    <phoneticPr fontId="2"/>
  </si>
  <si>
    <t>車載器</t>
    <rPh sb="0" eb="3">
      <t>シャサイキ</t>
    </rPh>
    <phoneticPr fontId="2"/>
  </si>
  <si>
    <t>部署等</t>
    <rPh sb="0" eb="2">
      <t>ブショ</t>
    </rPh>
    <rPh sb="2" eb="3">
      <t>ナド</t>
    </rPh>
    <phoneticPr fontId="2"/>
  </si>
  <si>
    <t>　 ITS-TEA[一般財団法人 ITSｻｰﾋﾞｽ高度化機構]で確認できない)場合、新車両での利用はできません。</t>
    <rPh sb="10" eb="12">
      <t>イッパン</t>
    </rPh>
    <rPh sb="12" eb="14">
      <t>ザイダン</t>
    </rPh>
    <rPh sb="14" eb="16">
      <t>ホウジン</t>
    </rPh>
    <rPh sb="25" eb="28">
      <t>コウドカ</t>
    </rPh>
    <rPh sb="28" eb="30">
      <t>キコウ</t>
    </rPh>
    <rPh sb="32" eb="34">
      <t>カクニン</t>
    </rPh>
    <rPh sb="39" eb="41">
      <t>バアイ</t>
    </rPh>
    <rPh sb="42" eb="45">
      <t>シンシャリョウ</t>
    </rPh>
    <rPh sb="47" eb="49">
      <t>リヨウ</t>
    </rPh>
    <phoneticPr fontId="2"/>
  </si>
  <si>
    <t>※中日本高速道路㈱より承認･受理された場合のみ、新ｶｰﾄﾞ受領までの間、旧ｶｰﾄﾞを新車両で利用できます。</t>
    <rPh sb="1" eb="4">
      <t>ナカニホン</t>
    </rPh>
    <rPh sb="4" eb="6">
      <t>コウソク</t>
    </rPh>
    <rPh sb="6" eb="8">
      <t>ドウロ</t>
    </rPh>
    <rPh sb="11" eb="13">
      <t>ショウニン</t>
    </rPh>
    <rPh sb="14" eb="16">
      <t>ジュリ</t>
    </rPh>
    <rPh sb="19" eb="21">
      <t>バアイ</t>
    </rPh>
    <rPh sb="24" eb="25">
      <t>シン</t>
    </rPh>
    <rPh sb="29" eb="31">
      <t>ジュリョウ</t>
    </rPh>
    <rPh sb="34" eb="35">
      <t>アイダ</t>
    </rPh>
    <rPh sb="36" eb="37">
      <t>キュウ</t>
    </rPh>
    <rPh sb="42" eb="45">
      <t>シンシャリョウ</t>
    </rPh>
    <rPh sb="46" eb="48">
      <t>リヨウ</t>
    </rPh>
    <phoneticPr fontId="1"/>
  </si>
  <si>
    <t>※旧ｶｰﾄﾞは新ｶｰﾄﾞ受領後速やかにご返却ください。(返却がない場合、約款違反として措置を講ずる可能性があります)</t>
    <rPh sb="1" eb="2">
      <t>キュウ</t>
    </rPh>
    <rPh sb="7" eb="8">
      <t>シン</t>
    </rPh>
    <rPh sb="12" eb="14">
      <t>ジュリョウ</t>
    </rPh>
    <rPh sb="14" eb="15">
      <t>ゴ</t>
    </rPh>
    <rPh sb="15" eb="16">
      <t>スミ</t>
    </rPh>
    <rPh sb="20" eb="22">
      <t>ヘンキャク</t>
    </rPh>
    <rPh sb="28" eb="30">
      <t>ヘンキャク</t>
    </rPh>
    <rPh sb="33" eb="35">
      <t>バアイ</t>
    </rPh>
    <rPh sb="36" eb="38">
      <t>ヤッカン</t>
    </rPh>
    <rPh sb="38" eb="40">
      <t>イハン</t>
    </rPh>
    <rPh sb="43" eb="45">
      <t>ソチ</t>
    </rPh>
    <rPh sb="46" eb="47">
      <t>コウ</t>
    </rPh>
    <rPh sb="49" eb="52">
      <t>カノウセイ</t>
    </rPh>
    <phoneticPr fontId="1"/>
  </si>
  <si>
    <t>※書類に不備がある、または車両入替時にｾｯﾄｱｯﾌﾟが完了していない(完了していても、その内容が</t>
    <rPh sb="1" eb="3">
      <t>ショルイ</t>
    </rPh>
    <rPh sb="4" eb="6">
      <t>フビ</t>
    </rPh>
    <rPh sb="13" eb="15">
      <t>シャリョウ</t>
    </rPh>
    <rPh sb="15" eb="17">
      <t>イレカエ</t>
    </rPh>
    <rPh sb="17" eb="18">
      <t>ジ</t>
    </rPh>
    <rPh sb="27" eb="29">
      <t>カンリョウ</t>
    </rPh>
    <rPh sb="35" eb="37">
      <t>カンリョウ</t>
    </rPh>
    <rPh sb="45" eb="47">
      <t>ナイヨウ</t>
    </rPh>
    <phoneticPr fontId="1"/>
  </si>
  <si>
    <t>※新ｶｰﾄﾞは届出いただいた新車両以外の車両に利用することはできません。</t>
    <rPh sb="1" eb="2">
      <t>シン</t>
    </rPh>
    <rPh sb="7" eb="9">
      <t>トドケデ</t>
    </rPh>
    <rPh sb="14" eb="17">
      <t>シンシャリョウ</t>
    </rPh>
    <rPh sb="17" eb="19">
      <t>イガイ</t>
    </rPh>
    <rPh sb="20" eb="22">
      <t>シャリョウ</t>
    </rPh>
    <rPh sb="23" eb="25">
      <t>リヨウ</t>
    </rPh>
    <phoneticPr fontId="1"/>
  </si>
  <si>
    <t>※支社･部署の変更は月単位です。処理の都合上、支社･部署の変更は”変更希望月の翌月5日まで”にご連絡ください。</t>
    <rPh sb="1" eb="3">
      <t>シシャ</t>
    </rPh>
    <rPh sb="4" eb="6">
      <t>ブショ</t>
    </rPh>
    <rPh sb="23" eb="25">
      <t>シシャ</t>
    </rPh>
    <rPh sb="26" eb="28">
      <t>ブショ</t>
    </rPh>
    <rPh sb="29" eb="31">
      <t>ヘンコウ</t>
    </rPh>
    <rPh sb="48" eb="50">
      <t>レンラク</t>
    </rPh>
    <phoneticPr fontId="1"/>
  </si>
  <si>
    <t>※車検証については、以下の点(ｺｰﾎﾟﾚｰﾄｶｰﾄﾞ申請基準)にご注意ください。</t>
    <rPh sb="1" eb="3">
      <t>シャケン</t>
    </rPh>
    <rPh sb="10" eb="12">
      <t>イカ</t>
    </rPh>
    <rPh sb="13" eb="14">
      <t>テン</t>
    </rPh>
    <rPh sb="26" eb="28">
      <t>シンセイ</t>
    </rPh>
    <rPh sb="28" eb="30">
      <t>キジュン</t>
    </rPh>
    <rPh sb="33" eb="35">
      <t>チュウイ</t>
    </rPh>
    <phoneticPr fontId="1"/>
  </si>
  <si>
    <t>　　　・有効期限は切れていませんか？</t>
    <rPh sb="4" eb="6">
      <t>ユウコウ</t>
    </rPh>
    <rPh sb="6" eb="8">
      <t>キゲン</t>
    </rPh>
    <rPh sb="9" eb="10">
      <t>キ</t>
    </rPh>
    <phoneticPr fontId="2"/>
  </si>
  <si>
    <t>　　　・「使用者の氏名又は名称」は貴社名義ですか？</t>
    <rPh sb="5" eb="8">
      <t>シヨウシャ</t>
    </rPh>
    <rPh sb="9" eb="11">
      <t>シメイ</t>
    </rPh>
    <rPh sb="11" eb="12">
      <t>マタ</t>
    </rPh>
    <rPh sb="13" eb="15">
      <t>メイショウ</t>
    </rPh>
    <rPh sb="17" eb="19">
      <t>キシャ</t>
    </rPh>
    <rPh sb="19" eb="21">
      <t>メイギ</t>
    </rPh>
    <phoneticPr fontId="2"/>
  </si>
  <si>
    <t>　　　・「使用者の住所」は謄本又は会社案内の住所等で確認できますか？</t>
    <rPh sb="5" eb="8">
      <t>シヨウシャ</t>
    </rPh>
    <rPh sb="9" eb="11">
      <t>ジュウショ</t>
    </rPh>
    <rPh sb="13" eb="15">
      <t>トウホン</t>
    </rPh>
    <rPh sb="15" eb="16">
      <t>マタ</t>
    </rPh>
    <rPh sb="17" eb="19">
      <t>カイシャ</t>
    </rPh>
    <rPh sb="19" eb="21">
      <t>アンナイ</t>
    </rPh>
    <rPh sb="22" eb="24">
      <t>ジュウショ</t>
    </rPh>
    <rPh sb="24" eb="25">
      <t>トウ</t>
    </rPh>
    <rPh sb="26" eb="28">
      <t>カクニン</t>
    </rPh>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</si>
  <si>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</si>
  <si>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</si>
  <si>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</si>
  <si>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20240401　d.s</t>
    <phoneticPr fontId="2"/>
  </si>
  <si>
    <t>　　　・鮮明に写っていますか？（カメラ等で撮影された写真はNGとなります）</t>
    <rPh sb="4" eb="6">
      <t>センメイ</t>
    </rPh>
    <rPh sb="7" eb="8">
      <t>ウツ</t>
    </rPh>
    <phoneticPr fontId="2"/>
  </si>
  <si>
    <t>要</t>
    <rPh sb="0" eb="1">
      <t>ヨウ</t>
    </rPh>
    <phoneticPr fontId="2"/>
  </si>
  <si>
    <t>不要</t>
    <rPh sb="0" eb="2">
      <t>フヨウ</t>
    </rPh>
    <phoneticPr fontId="2"/>
  </si>
  <si>
    <t>再発行</t>
    <rPh sb="0" eb="3">
      <t>サイハッコウ</t>
    </rPh>
    <phoneticPr fontId="2"/>
  </si>
  <si>
    <t>車両入替</t>
    <rPh sb="0" eb="2">
      <t>シャリョウ</t>
    </rPh>
    <rPh sb="2" eb="4">
      <t>イレカエ</t>
    </rPh>
    <phoneticPr fontId="1"/>
  </si>
  <si>
    <t>TEL</t>
    <phoneticPr fontId="1"/>
  </si>
  <si>
    <t>03-3372-8020</t>
  </si>
  <si>
    <t>さつきへ変更</t>
    <rPh sb="4" eb="6">
      <t>ヘンコウ</t>
    </rPh>
    <phoneticPr fontId="1"/>
  </si>
  <si>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</si>
  <si>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</si>
  <si>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</si>
  <si>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※必ず本届出書とカードを同封し、当組合宛（上部の住所）に書留または宅配便にてご返送ください。</t>
    <rPh sb="1" eb="2">
      <t>カナラ</t>
    </rPh>
    <rPh sb="3" eb="4">
      <t>ホン</t>
    </rPh>
    <rPh sb="16" eb="17">
      <t>トウ</t>
    </rPh>
    <rPh sb="19" eb="20">
      <t>アテ</t>
    </rPh>
    <rPh sb="21" eb="23">
      <t>ジョウブ</t>
    </rPh>
    <rPh sb="24" eb="26">
      <t>ジュウショ</t>
    </rPh>
    <phoneticPr fontId="1"/>
  </si>
  <si>
    <t>　　年　　　月　　　日</t>
    <rPh sb="2" eb="3">
      <t>ネン</t>
    </rPh>
    <rPh sb="6" eb="7">
      <t>ツキ</t>
    </rPh>
    <rPh sb="10" eb="11">
      <t>ヒ</t>
    </rPh>
    <phoneticPr fontId="2"/>
  </si>
  <si>
    <t>ver.2.0</t>
    <phoneticPr fontId="2"/>
  </si>
  <si>
    <t>車両情報</t>
    <rPh sb="0" eb="2">
      <t>シャリョウ</t>
    </rPh>
    <rPh sb="2" eb="4">
      <t>ジョウホウ</t>
    </rPh>
    <phoneticPr fontId="2"/>
  </si>
  <si>
    <t>要　　</t>
    <rPh sb="0" eb="1">
      <t>ヨウ</t>
    </rPh>
    <phoneticPr fontId="2"/>
  </si>
  <si>
    <t>不要　　　　</t>
    <rPh sb="0" eb="2">
      <t>フヨウ</t>
    </rPh>
    <phoneticPr fontId="2"/>
  </si>
  <si>
    <t>月</t>
    <rPh sb="0" eb="1">
      <t>ガツ</t>
    </rPh>
    <phoneticPr fontId="2"/>
  </si>
  <si>
    <t>時頃</t>
    <rPh sb="0" eb="1">
      <t>ジ</t>
    </rPh>
    <rPh sb="1" eb="2">
      <t>ゴロ</t>
    </rPh>
    <phoneticPr fontId="2"/>
  </si>
  <si>
    <t>IC</t>
    <phoneticPr fontId="2"/>
  </si>
  <si>
    <t>至</t>
    <rPh sb="0" eb="1">
      <t>イタ</t>
    </rPh>
    <phoneticPr fontId="2"/>
  </si>
  <si>
    <t>営業事務</t>
    <rPh sb="0" eb="2">
      <t>エイギョウ</t>
    </rPh>
    <rPh sb="2" eb="4">
      <t>ジム</t>
    </rPh>
    <phoneticPr fontId="2"/>
  </si>
  <si>
    <t>※処理の関係上 ＡＭ10：00迄に受け付けたものに限り当日処理になります。</t>
    <phoneticPr fontId="2"/>
  </si>
  <si>
    <t>※カード再発行ご希望の場合は発行日数は約3週間ほどかかります。</t>
    <phoneticPr fontId="1"/>
  </si>
  <si>
    <t>※カード再発行は1枚につき所定の手数料がかかります。（発行日数約3週間～)</t>
    <phoneticPr fontId="1"/>
  </si>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</sst>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s>
  <fonts count="39">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9"/>
      <color rgb="FF000000"/>
      <name val="Meiryo UI"/>
      <family val="3"/>
      <charset val="128"/>
    </font>
    <font>
      <sz val="12"/>
      <color theme="1"/>
      <name val="Meiryo UI"/>
      <family val="3"/>
      <charset val="128"/>
    </font>
    <font>
      <b/>
      <sz val="14"/>
      <color theme="1"/>
      <name val="Meiryo UI"/>
      <family val="3"/>
      <charset val="128"/>
    </font>
    <font>
      <b/>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style="mediumDashed">
        <color auto="1"/>
      </left>
      <right/>
      <top/>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5" fillId="0" borderId="0" applyNumberFormat="0" applyFill="0" applyBorder="0" applyAlignment="0" applyProtection="0"/>
    <xf numFmtId="38" fontId="29" fillId="0" borderId="0" applyFont="0" applyFill="0" applyBorder="0" applyAlignment="0" applyProtection="0">
      <alignment vertical="center"/>
    </xf>
  </cellStyleXfs>
  <cellXfs count="287">
    <xf numFmtId="0" fontId="0" fillId="0" borderId="0" xfId="0"/>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58" fontId="9" fillId="0" borderId="0" xfId="0" applyNumberFormat="1" applyFont="1" applyAlignment="1">
      <alignment vertical="center"/>
    </xf>
    <xf numFmtId="58" fontId="8" fillId="0" borderId="0" xfId="0" applyNumberFormat="1" applyFont="1" applyAlignment="1">
      <alignment vertical="center"/>
    </xf>
    <xf numFmtId="0" fontId="10" fillId="0" borderId="0" xfId="0" applyFont="1"/>
    <xf numFmtId="0" fontId="7" fillId="0" borderId="0" xfId="0" applyFont="1"/>
    <xf numFmtId="0" fontId="13" fillId="0" borderId="0" xfId="0" applyFont="1" applyAlignment="1">
      <alignment vertical="center" wrapText="1"/>
    </xf>
    <xf numFmtId="0" fontId="6" fillId="0" borderId="0" xfId="0" applyFont="1" applyAlignment="1">
      <alignment vertical="top"/>
    </xf>
    <xf numFmtId="0" fontId="17" fillId="0" borderId="0" xfId="0" applyFont="1" applyAlignment="1">
      <alignment vertical="center"/>
    </xf>
    <xf numFmtId="0" fontId="6" fillId="0" borderId="0" xfId="0" applyFont="1"/>
    <xf numFmtId="0" fontId="14"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20" fillId="0" borderId="0" xfId="0" applyFont="1"/>
    <xf numFmtId="0" fontId="17" fillId="0" borderId="0" xfId="0" applyFont="1"/>
    <xf numFmtId="49" fontId="7" fillId="0" borderId="0" xfId="0" applyNumberFormat="1" applyFont="1" applyAlignment="1">
      <alignment horizontal="center" vertical="center"/>
    </xf>
    <xf numFmtId="49" fontId="7" fillId="0" borderId="0" xfId="0" applyNumberFormat="1" applyFont="1" applyAlignment="1">
      <alignment vertical="center"/>
    </xf>
    <xf numFmtId="0" fontId="17" fillId="0" borderId="25" xfId="0" applyFont="1" applyBorder="1"/>
    <xf numFmtId="0" fontId="7" fillId="0" borderId="0" xfId="0" applyFont="1" applyAlignment="1">
      <alignment horizontal="center" vertical="center"/>
    </xf>
    <xf numFmtId="0" fontId="23" fillId="0" borderId="0" xfId="0" applyFont="1"/>
    <xf numFmtId="0" fontId="17" fillId="0" borderId="27" xfId="0" applyFont="1" applyBorder="1"/>
    <xf numFmtId="177" fontId="6" fillId="0" borderId="0" xfId="0" applyNumberFormat="1" applyFont="1" applyAlignment="1">
      <alignment horizontal="left"/>
    </xf>
    <xf numFmtId="0" fontId="6" fillId="0" borderId="0" xfId="0" applyFont="1" applyAlignment="1">
      <alignment horizontal="center" vertical="center"/>
    </xf>
    <xf numFmtId="178" fontId="6" fillId="0" borderId="0" xfId="0" applyNumberFormat="1" applyFont="1" applyAlignment="1">
      <alignment horizontal="left"/>
    </xf>
    <xf numFmtId="179" fontId="6" fillId="0" borderId="0" xfId="0" applyNumberFormat="1" applyFont="1" applyAlignment="1">
      <alignment horizontal="left"/>
    </xf>
    <xf numFmtId="0" fontId="25" fillId="0" borderId="0" xfId="0" applyFont="1" applyAlignment="1">
      <alignment horizontal="center"/>
    </xf>
    <xf numFmtId="0" fontId="15" fillId="0" borderId="0" xfId="0" applyFont="1" applyAlignment="1">
      <alignment horizontal="center" vertical="center"/>
    </xf>
    <xf numFmtId="0" fontId="7" fillId="0" borderId="0" xfId="0" applyFont="1" applyAlignment="1">
      <alignment vertical="center"/>
    </xf>
    <xf numFmtId="0" fontId="7" fillId="0" borderId="4" xfId="0" applyFont="1" applyBorder="1"/>
    <xf numFmtId="0" fontId="7" fillId="0" borderId="5" xfId="0" applyFont="1" applyBorder="1" applyAlignment="1">
      <alignment horizontal="center" vertical="center"/>
    </xf>
    <xf numFmtId="0" fontId="7" fillId="2" borderId="5" xfId="0" applyFont="1" applyFill="1" applyBorder="1"/>
    <xf numFmtId="49" fontId="7" fillId="0" borderId="5" xfId="0" applyNumberFormat="1" applyFont="1" applyBorder="1"/>
    <xf numFmtId="49" fontId="28" fillId="0" borderId="5" xfId="4" applyNumberFormat="1" applyFont="1" applyBorder="1"/>
    <xf numFmtId="0" fontId="7" fillId="0" borderId="5" xfId="0" applyFont="1" applyBorder="1"/>
    <xf numFmtId="0" fontId="7" fillId="2" borderId="0" xfId="0" applyFont="1" applyFill="1" applyAlignment="1">
      <alignment horizontal="center" vertical="center"/>
    </xf>
    <xf numFmtId="0" fontId="7" fillId="0" borderId="5" xfId="0" applyFont="1" applyBorder="1" applyAlignment="1">
      <alignment vertical="center"/>
    </xf>
    <xf numFmtId="0" fontId="22" fillId="0" borderId="5" xfId="0" applyFont="1" applyBorder="1" applyAlignment="1">
      <alignment horizontal="center" vertical="center"/>
    </xf>
    <xf numFmtId="0" fontId="7" fillId="2" borderId="5" xfId="0" applyFont="1" applyFill="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right" vertical="center"/>
    </xf>
    <xf numFmtId="58" fontId="6" fillId="0" borderId="0" xfId="0" applyNumberFormat="1" applyFont="1" applyAlignment="1">
      <alignment horizontal="center" vertical="center"/>
    </xf>
    <xf numFmtId="58" fontId="6" fillId="0" borderId="0" xfId="0" applyNumberFormat="1" applyFont="1" applyAlignment="1">
      <alignment horizontal="right" vertical="center"/>
    </xf>
    <xf numFmtId="176" fontId="6" fillId="0" borderId="0" xfId="0" applyNumberFormat="1" applyFont="1" applyAlignment="1" applyProtection="1">
      <alignment vertical="center" shrinkToFit="1"/>
      <protection locked="0"/>
    </xf>
    <xf numFmtId="58" fontId="6" fillId="0" borderId="0" xfId="0" applyNumberFormat="1" applyFont="1" applyAlignment="1">
      <alignment vertical="center"/>
    </xf>
    <xf numFmtId="0" fontId="30" fillId="3" borderId="5" xfId="0" applyFont="1" applyFill="1" applyBorder="1"/>
    <xf numFmtId="0" fontId="7" fillId="4" borderId="5" xfId="0" applyFont="1" applyFill="1" applyBorder="1"/>
    <xf numFmtId="0" fontId="26" fillId="0" borderId="0" xfId="0" applyFont="1"/>
    <xf numFmtId="0" fontId="15" fillId="0" borderId="0" xfId="1" applyFont="1" applyAlignment="1">
      <alignment horizontal="center" vertical="center" shrinkToFit="1"/>
    </xf>
    <xf numFmtId="38" fontId="15" fillId="0" borderId="0" xfId="5" applyFont="1" applyBorder="1" applyAlignment="1">
      <alignment horizontal="center" vertical="center" shrinkToFit="1"/>
    </xf>
    <xf numFmtId="49" fontId="7" fillId="0" borderId="15" xfId="0" applyNumberFormat="1" applyFont="1" applyBorder="1" applyAlignment="1">
      <alignment vertical="center"/>
    </xf>
    <xf numFmtId="0" fontId="15" fillId="0" borderId="35" xfId="0" applyFont="1" applyBorder="1" applyAlignment="1">
      <alignment horizontal="center" vertical="center"/>
    </xf>
    <xf numFmtId="49" fontId="7" fillId="0" borderId="15" xfId="0" applyNumberFormat="1" applyFont="1" applyBorder="1" applyAlignment="1">
      <alignment horizontal="center" vertical="center"/>
    </xf>
    <xf numFmtId="0" fontId="15" fillId="0" borderId="15" xfId="1" applyFont="1" applyBorder="1" applyAlignment="1">
      <alignment horizontal="center" vertical="center" shrinkToFit="1"/>
    </xf>
    <xf numFmtId="38" fontId="15" fillId="0" borderId="15" xfId="5" applyFont="1" applyBorder="1" applyAlignment="1">
      <alignment horizontal="center" vertical="center" shrinkToFit="1"/>
    </xf>
    <xf numFmtId="0" fontId="7" fillId="0" borderId="24" xfId="0" applyFont="1" applyBorder="1"/>
    <xf numFmtId="0" fontId="17" fillId="0" borderId="37" xfId="0" applyFont="1" applyBorder="1"/>
    <xf numFmtId="0" fontId="17" fillId="0" borderId="26" xfId="0" applyFont="1" applyBorder="1"/>
    <xf numFmtId="0" fontId="17" fillId="0" borderId="28" xfId="0" applyFont="1" applyBorder="1"/>
    <xf numFmtId="0" fontId="15" fillId="0" borderId="42" xfId="0" applyFont="1" applyBorder="1" applyAlignment="1">
      <alignment horizontal="center" vertical="center"/>
    </xf>
    <xf numFmtId="0" fontId="17" fillId="0" borderId="47" xfId="0" applyFont="1" applyBorder="1"/>
    <xf numFmtId="49" fontId="7" fillId="0" borderId="47" xfId="0" applyNumberFormat="1" applyFont="1" applyBorder="1" applyAlignment="1">
      <alignment horizontal="center" vertical="center"/>
    </xf>
    <xf numFmtId="49" fontId="6" fillId="0" borderId="0" xfId="0" applyNumberFormat="1" applyFont="1" applyAlignment="1">
      <alignment vertical="top"/>
    </xf>
    <xf numFmtId="0" fontId="7" fillId="2" borderId="14" xfId="0" applyFont="1" applyFill="1" applyBorder="1" applyAlignment="1">
      <alignment vertical="center"/>
    </xf>
    <xf numFmtId="0" fontId="16"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5" fillId="0" borderId="9" xfId="0" applyFont="1" applyBorder="1" applyAlignment="1">
      <alignment vertical="center"/>
    </xf>
    <xf numFmtId="0" fontId="15" fillId="0" borderId="12" xfId="0" applyFont="1" applyBorder="1" applyAlignment="1">
      <alignment vertical="center"/>
    </xf>
    <xf numFmtId="0" fontId="15" fillId="0" borderId="6" xfId="0" applyFont="1" applyBorder="1" applyAlignment="1">
      <alignment vertical="center"/>
    </xf>
    <xf numFmtId="0" fontId="33" fillId="0" borderId="9" xfId="0" applyFont="1" applyBorder="1" applyAlignment="1">
      <alignment horizontal="left" vertical="top"/>
    </xf>
    <xf numFmtId="181" fontId="4" fillId="5" borderId="0" xfId="0" applyNumberFormat="1" applyFont="1" applyFill="1" applyAlignment="1">
      <alignment vertical="center"/>
    </xf>
    <xf numFmtId="181" fontId="4" fillId="5" borderId="33" xfId="0" applyNumberFormat="1" applyFont="1" applyFill="1" applyBorder="1" applyAlignment="1">
      <alignment vertical="center"/>
    </xf>
    <xf numFmtId="180" fontId="4" fillId="5" borderId="0" xfId="0" applyNumberFormat="1" applyFont="1" applyFill="1" applyAlignment="1">
      <alignment vertical="center"/>
    </xf>
    <xf numFmtId="182" fontId="4" fillId="5" borderId="0" xfId="0" applyNumberFormat="1" applyFont="1" applyFill="1" applyAlignment="1">
      <alignment vertical="center"/>
    </xf>
    <xf numFmtId="0" fontId="1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Protection="1">
      <protection locked="0"/>
    </xf>
    <xf numFmtId="0" fontId="8" fillId="0" borderId="0" xfId="0" applyFont="1" applyAlignment="1" applyProtection="1">
      <alignment vertical="top"/>
      <protection locked="0"/>
    </xf>
    <xf numFmtId="0" fontId="8" fillId="0" borderId="0" xfId="0" applyFont="1" applyProtection="1">
      <protection locked="0"/>
    </xf>
    <xf numFmtId="0" fontId="10" fillId="0" borderId="0" xfId="0" applyFont="1" applyProtection="1">
      <protection locked="0"/>
    </xf>
    <xf numFmtId="0" fontId="16" fillId="0" borderId="0" xfId="0" applyFont="1" applyAlignment="1" applyProtection="1">
      <alignment vertical="top"/>
      <protection locked="0"/>
    </xf>
    <xf numFmtId="0" fontId="6" fillId="0" borderId="0" xfId="0" applyFont="1" applyAlignment="1" applyProtection="1">
      <alignment vertical="top"/>
      <protection locked="0"/>
    </xf>
    <xf numFmtId="0" fontId="27" fillId="2" borderId="5"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0" xfId="0" applyFont="1" applyAlignment="1" applyProtection="1">
      <alignment vertical="center"/>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16" fillId="0" borderId="0" xfId="0" applyFont="1" applyProtection="1">
      <protection locked="0"/>
    </xf>
    <xf numFmtId="0" fontId="6" fillId="0" borderId="0" xfId="0" applyFont="1" applyProtection="1">
      <protection locked="0"/>
    </xf>
    <xf numFmtId="0" fontId="23" fillId="0" borderId="0" xfId="0" applyFont="1" applyAlignment="1" applyProtection="1">
      <alignment vertical="center"/>
      <protection locked="0"/>
    </xf>
    <xf numFmtId="0" fontId="7" fillId="0" borderId="0" xfId="0" applyFont="1" applyProtection="1">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5" xfId="0" applyFont="1" applyBorder="1" applyProtection="1">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21" fillId="0" borderId="0" xfId="0" applyFont="1" applyProtection="1">
      <protection locked="0"/>
    </xf>
    <xf numFmtId="0" fontId="20" fillId="0" borderId="0" xfId="0" applyFont="1" applyProtection="1">
      <protection locked="0"/>
    </xf>
    <xf numFmtId="0" fontId="17" fillId="0" borderId="0" xfId="0" applyFont="1" applyProtection="1">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3" fillId="0" borderId="0" xfId="0" applyFont="1" applyProtection="1">
      <protection locked="0"/>
    </xf>
    <xf numFmtId="0" fontId="7" fillId="0" borderId="5" xfId="0" applyFont="1" applyBorder="1" applyAlignment="1">
      <alignment wrapText="1"/>
    </xf>
    <xf numFmtId="0" fontId="17" fillId="0" borderId="48" xfId="0" applyFont="1" applyBorder="1" applyAlignment="1">
      <alignment horizontal="center" vertical="center"/>
    </xf>
    <xf numFmtId="0" fontId="16" fillId="0" borderId="0" xfId="0" applyFont="1" applyAlignment="1">
      <alignment vertical="center"/>
    </xf>
    <xf numFmtId="0" fontId="22" fillId="6" borderId="21" xfId="0" applyFont="1" applyFill="1" applyBorder="1" applyAlignment="1">
      <alignment horizontal="left" vertical="center" shrinkToFit="1"/>
    </xf>
    <xf numFmtId="0" fontId="22" fillId="6" borderId="49" xfId="0" applyFont="1" applyFill="1" applyBorder="1" applyAlignment="1">
      <alignment horizontal="left" vertical="center" shrinkToFit="1"/>
    </xf>
    <xf numFmtId="0" fontId="34" fillId="6" borderId="17" xfId="0" applyFont="1" applyFill="1" applyBorder="1" applyAlignment="1">
      <alignment horizontal="left" vertical="center" shrinkToFit="1"/>
    </xf>
    <xf numFmtId="0" fontId="34" fillId="6" borderId="2" xfId="0" applyFont="1" applyFill="1" applyBorder="1" applyAlignment="1">
      <alignment horizontal="left" vertical="center" shrinkToFit="1"/>
    </xf>
    <xf numFmtId="0" fontId="15" fillId="0" borderId="3" xfId="0" applyFont="1" applyBorder="1" applyAlignment="1">
      <alignment vertical="center" wrapText="1"/>
    </xf>
    <xf numFmtId="49" fontId="15" fillId="0" borderId="3" xfId="0" applyNumberFormat="1" applyFont="1" applyBorder="1" applyAlignment="1" applyProtection="1">
      <alignment vertical="center" wrapText="1"/>
      <protection locked="0"/>
    </xf>
    <xf numFmtId="0" fontId="15" fillId="0" borderId="5" xfId="0" applyFont="1" applyBorder="1" applyAlignment="1">
      <alignment vertical="center" wrapText="1"/>
    </xf>
    <xf numFmtId="0" fontId="15" fillId="0" borderId="36" xfId="0" applyFont="1" applyBorder="1" applyAlignment="1">
      <alignment vertical="center" wrapText="1"/>
    </xf>
    <xf numFmtId="0" fontId="38" fillId="0" borderId="0" xfId="0" applyFont="1"/>
    <xf numFmtId="49" fontId="7" fillId="0" borderId="61" xfId="0" applyNumberFormat="1" applyFont="1" applyBorder="1" applyAlignment="1">
      <alignment horizontal="center" vertical="center"/>
    </xf>
    <xf numFmtId="0" fontId="38" fillId="0" borderId="0" xfId="0" applyFont="1" applyAlignment="1">
      <alignment vertical="center"/>
    </xf>
    <xf numFmtId="0" fontId="0" fillId="0" borderId="25" xfId="0" applyBorder="1"/>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0" xfId="0" applyFont="1" applyBorder="1" applyAlignment="1">
      <alignment horizontal="center" vertical="center"/>
    </xf>
    <xf numFmtId="49" fontId="7" fillId="0" borderId="41"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6" fillId="0" borderId="41" xfId="0" applyFont="1" applyBorder="1" applyAlignment="1" applyProtection="1">
      <alignment horizontal="right"/>
      <protection locked="0"/>
    </xf>
    <xf numFmtId="0" fontId="0" fillId="0" borderId="42" xfId="0" applyBorder="1" applyAlignment="1" applyProtection="1">
      <alignment horizontal="right"/>
      <protection locked="0"/>
    </xf>
    <xf numFmtId="0" fontId="7" fillId="0" borderId="42" xfId="0" applyFont="1" applyBorder="1" applyAlignment="1" applyProtection="1">
      <alignment horizontal="right" vertical="center"/>
      <protection locked="0"/>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49" fontId="7" fillId="6" borderId="16" xfId="0" applyNumberFormat="1" applyFont="1" applyFill="1" applyBorder="1" applyAlignment="1" applyProtection="1">
      <alignment horizontal="center" vertical="center" shrinkToFit="1"/>
      <protection locked="0"/>
    </xf>
    <xf numFmtId="49" fontId="7" fillId="6" borderId="19"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49" fontId="7" fillId="0" borderId="49"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56" xfId="0" applyNumberFormat="1" applyFont="1" applyBorder="1" applyAlignment="1" applyProtection="1">
      <alignment horizontal="center" vertical="center" shrinkToFit="1"/>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36" xfId="0" applyFont="1" applyFill="1" applyBorder="1" applyAlignment="1">
      <alignment horizontal="center" vertical="center"/>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49" fontId="7" fillId="6" borderId="50" xfId="0" applyNumberFormat="1" applyFont="1" applyFill="1" applyBorder="1" applyAlignment="1" applyProtection="1">
      <alignment horizontal="center" vertical="center" shrinkToFit="1"/>
      <protection locked="0"/>
    </xf>
    <xf numFmtId="49" fontId="36" fillId="5" borderId="2" xfId="0" applyNumberFormat="1" applyFont="1" applyFill="1" applyBorder="1" applyAlignment="1" applyProtection="1">
      <alignment horizontal="center" vertical="center" shrinkToFit="1"/>
      <protection locked="0"/>
    </xf>
    <xf numFmtId="49" fontId="36" fillId="5" borderId="3" xfId="0" applyNumberFormat="1" applyFont="1" applyFill="1" applyBorder="1" applyAlignment="1" applyProtection="1">
      <alignment horizontal="center" vertical="center" shrinkToFit="1"/>
      <protection locked="0"/>
    </xf>
    <xf numFmtId="49" fontId="36" fillId="5" borderId="4" xfId="0" applyNumberFormat="1" applyFont="1" applyFill="1" applyBorder="1" applyAlignment="1" applyProtection="1">
      <alignment horizontal="center" vertical="center" shrinkToFit="1"/>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48" xfId="0" applyFont="1" applyBorder="1" applyAlignment="1">
      <alignment horizontal="center" vertical="center"/>
    </xf>
    <xf numFmtId="0" fontId="15" fillId="0" borderId="51"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5" fillId="0" borderId="3" xfId="0" applyNumberFormat="1" applyFont="1" applyBorder="1" applyAlignment="1" applyProtection="1">
      <alignment horizontal="center" vertical="center" wrapText="1"/>
      <protection locked="0"/>
    </xf>
    <xf numFmtId="0" fontId="15" fillId="0" borderId="3" xfId="0" applyFont="1" applyBorder="1" applyAlignment="1">
      <alignment horizontal="left" vertical="center" wrapText="1"/>
    </xf>
    <xf numFmtId="49" fontId="7" fillId="0" borderId="50" xfId="0" applyNumberFormat="1" applyFont="1" applyBorder="1" applyAlignment="1" applyProtection="1">
      <alignment horizontal="center" vertical="center" shrinkToFit="1"/>
      <protection locked="0"/>
    </xf>
    <xf numFmtId="49" fontId="7" fillId="0" borderId="53" xfId="0" applyNumberFormat="1" applyFont="1" applyBorder="1" applyAlignment="1" applyProtection="1">
      <alignment horizontal="center"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19" xfId="0" applyNumberFormat="1" applyFont="1" applyFill="1" applyBorder="1" applyAlignment="1" applyProtection="1">
      <alignment vertical="center" shrinkToFit="1"/>
      <protection locked="0"/>
    </xf>
    <xf numFmtId="49" fontId="7" fillId="6" borderId="20"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0" fontId="24" fillId="0" borderId="0" xfId="0" applyFont="1" applyAlignment="1">
      <alignment horizontal="righ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27" fillId="0" borderId="5" xfId="0" applyFont="1" applyBorder="1" applyAlignment="1" applyProtection="1">
      <alignment horizontal="left"/>
      <protection locked="0"/>
    </xf>
    <xf numFmtId="0" fontId="21" fillId="0" borderId="5" xfId="0" applyFont="1" applyBorder="1" applyAlignment="1" applyProtection="1">
      <alignment horizont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60" xfId="0" applyFont="1" applyBorder="1" applyAlignment="1">
      <alignment horizontal="center" vertical="center"/>
    </xf>
    <xf numFmtId="0" fontId="15" fillId="0" borderId="59" xfId="0" applyFont="1" applyBorder="1" applyAlignment="1">
      <alignment horizontal="center" vertical="center"/>
    </xf>
    <xf numFmtId="176" fontId="6" fillId="0" borderId="0" xfId="0" applyNumberFormat="1" applyFont="1" applyAlignment="1" applyProtection="1">
      <alignment horizontal="center" vertical="center" shrinkToFit="1"/>
      <protection locked="0"/>
    </xf>
    <xf numFmtId="49" fontId="37" fillId="5" borderId="2" xfId="0" applyNumberFormat="1" applyFont="1" applyFill="1" applyBorder="1" applyAlignment="1" applyProtection="1">
      <alignment horizontal="center" vertical="center"/>
      <protection locked="0"/>
    </xf>
    <xf numFmtId="49" fontId="37" fillId="5" borderId="3" xfId="0" applyNumberFormat="1" applyFont="1" applyFill="1" applyBorder="1" applyAlignment="1" applyProtection="1">
      <alignment horizontal="center" vertical="center"/>
      <protection locked="0"/>
    </xf>
    <xf numFmtId="49" fontId="37" fillId="5" borderId="4"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horizontal="center" vertical="center"/>
      <protection locked="0"/>
    </xf>
    <xf numFmtId="49" fontId="7" fillId="5" borderId="3" xfId="0" applyNumberFormat="1" applyFont="1" applyFill="1" applyBorder="1" applyAlignment="1" applyProtection="1">
      <alignment horizontal="center" vertical="center"/>
      <protection locked="0"/>
    </xf>
    <xf numFmtId="49" fontId="7" fillId="5" borderId="4"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vertical="center"/>
      <protection locked="0"/>
    </xf>
    <xf numFmtId="49" fontId="7" fillId="5" borderId="3" xfId="0" applyNumberFormat="1" applyFont="1" applyFill="1" applyBorder="1" applyAlignment="1" applyProtection="1">
      <alignment vertical="center"/>
      <protection locked="0"/>
    </xf>
    <xf numFmtId="49" fontId="7" fillId="5" borderId="4" xfId="0" applyNumberFormat="1" applyFont="1" applyFill="1" applyBorder="1" applyAlignment="1" applyProtection="1">
      <alignment vertical="center"/>
      <protection locked="0"/>
    </xf>
    <xf numFmtId="0" fontId="11" fillId="5"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49" fontId="37" fillId="5" borderId="2" xfId="0" applyNumberFormat="1" applyFont="1" applyFill="1" applyBorder="1" applyAlignment="1" applyProtection="1">
      <alignment vertical="center" shrinkToFit="1"/>
      <protection locked="0"/>
    </xf>
    <xf numFmtId="49" fontId="37" fillId="5" borderId="3" xfId="0" applyNumberFormat="1" applyFont="1" applyFill="1" applyBorder="1" applyAlignment="1" applyProtection="1">
      <alignment vertical="center" shrinkToFit="1"/>
      <protection locked="0"/>
    </xf>
    <xf numFmtId="49" fontId="37" fillId="5" borderId="4"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1" fillId="0" borderId="5" xfId="0" applyFont="1" applyBorder="1" applyAlignment="1">
      <alignment horizontal="center" vertical="center"/>
    </xf>
    <xf numFmtId="0" fontId="22" fillId="0" borderId="3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8" fillId="0" borderId="5" xfId="0" applyFont="1" applyBorder="1" applyAlignment="1">
      <alignment horizontal="center" vertical="center"/>
    </xf>
    <xf numFmtId="0" fontId="0" fillId="0" borderId="5" xfId="0" applyBorder="1" applyAlignment="1" applyProtection="1">
      <alignment horizontal="center"/>
      <protection locked="0"/>
    </xf>
    <xf numFmtId="0" fontId="16"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16" fillId="0" borderId="44" xfId="0" applyFont="1" applyBorder="1" applyAlignment="1" applyProtection="1">
      <alignment vertical="center"/>
      <protection locked="0"/>
    </xf>
    <xf numFmtId="0" fontId="16" fillId="0" borderId="45" xfId="0" applyFont="1" applyBorder="1" applyAlignment="1" applyProtection="1">
      <alignment vertical="center"/>
      <protection locked="0"/>
    </xf>
    <xf numFmtId="0" fontId="16" fillId="0" borderId="46" xfId="0" applyFont="1" applyBorder="1" applyAlignment="1" applyProtection="1">
      <alignment vertical="center"/>
      <protection locked="0"/>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5" fillId="0" borderId="49" xfId="0" applyFont="1" applyBorder="1" applyAlignment="1">
      <alignment horizontal="center" vertical="center"/>
    </xf>
    <xf numFmtId="0" fontId="15" fillId="0" borderId="22" xfId="0" applyFont="1" applyBorder="1" applyAlignment="1">
      <alignment horizontal="center" vertical="center"/>
    </xf>
    <xf numFmtId="0" fontId="15" fillId="0" borderId="50" xfId="0" applyFont="1" applyBorder="1" applyAlignment="1">
      <alignment horizontal="center" vertical="center"/>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38" fontId="15" fillId="0" borderId="2" xfId="5" applyFont="1" applyFill="1" applyBorder="1" applyAlignment="1">
      <alignment horizontal="center" vertical="center" shrinkToFit="1"/>
    </xf>
    <xf numFmtId="38" fontId="15" fillId="0" borderId="3" xfId="5" applyFont="1" applyFill="1" applyBorder="1" applyAlignment="1">
      <alignment horizontal="center" vertical="center" shrinkToFit="1"/>
    </xf>
    <xf numFmtId="0" fontId="8" fillId="0" borderId="7" xfId="0" applyFont="1" applyBorder="1" applyAlignment="1">
      <alignment horizontal="right" vertical="top" wrapText="1"/>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0" fontId="8" fillId="0" borderId="54" xfId="0" applyFont="1" applyBorder="1" applyAlignment="1">
      <alignment horizontal="left" vertical="center"/>
    </xf>
    <xf numFmtId="0" fontId="22" fillId="0" borderId="31" xfId="0" applyFont="1" applyBorder="1" applyAlignment="1">
      <alignment horizontal="left" vertical="center"/>
    </xf>
    <xf numFmtId="0" fontId="22" fillId="0" borderId="1"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22" fillId="0" borderId="29" xfId="0" applyFont="1" applyBorder="1" applyAlignment="1">
      <alignment horizontal="left" vertical="center"/>
    </xf>
    <xf numFmtId="0" fontId="22" fillId="0" borderId="7" xfId="0" applyFont="1" applyBorder="1" applyAlignment="1">
      <alignment horizontal="left" vertical="center"/>
    </xf>
    <xf numFmtId="0" fontId="22" fillId="0" borderId="32" xfId="0" applyFont="1" applyBorder="1" applyAlignment="1">
      <alignment horizontal="lef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3" xfId="0" applyNumberFormat="1" applyFont="1" applyBorder="1" applyAlignment="1" applyProtection="1">
      <alignment horizontal="center" vertical="center" shrinkToFit="1"/>
      <protection locked="0"/>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39">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V$5" lockText="1"/>
</file>

<file path=xl/ctrlProps/ctrlProp10.xml><?xml version="1.0" encoding="utf-8"?>
<formControlPr xmlns="http://schemas.microsoft.com/office/spreadsheetml/2009/9/main" objectType="CheckBox" fmlaLink="$AX$2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BA$9" lockText="1"/>
</file>

<file path=xl/ctrlProps/ctrlProp7.xml><?xml version="1.0" encoding="utf-8"?>
<formControlPr xmlns="http://schemas.microsoft.com/office/spreadsheetml/2009/9/main" objectType="CheckBox" fmlaLink="$BB$9" lockText="1"/>
</file>

<file path=xl/ctrlProps/ctrlProp8.xml><?xml version="1.0" encoding="utf-8"?>
<formControlPr xmlns="http://schemas.microsoft.com/office/spreadsheetml/2009/9/main" objectType="CheckBox" fmlaLink="$AZ$9" lockText="1"/>
</file>

<file path=xl/ctrlProps/ctrlProp9.xml><?xml version="1.0" encoding="utf-8"?>
<formControlPr xmlns="http://schemas.microsoft.com/office/spreadsheetml/2009/9/main" objectType="CheckBox" fmlaLink="$AY$29"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47625</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97046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22"/>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xdr:row>
          <xdr:rowOff>19050</xdr:rowOff>
        </xdr:from>
        <xdr:to>
          <xdr:col>15</xdr:col>
          <xdr:colOff>171450</xdr:colOff>
          <xdr:row>5</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17</xdr:col>
          <xdr:colOff>219075</xdr:colOff>
          <xdr:row>5</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xdr:rowOff>
        </xdr:from>
        <xdr:to>
          <xdr:col>13</xdr:col>
          <xdr:colOff>228600</xdr:colOff>
          <xdr:row>5</xdr:row>
          <xdr:rowOff>200025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285750</xdr:colOff>
          <xdr:row>26</xdr:row>
          <xdr:rowOff>28575</xdr:rowOff>
        </xdr:from>
        <xdr:to>
          <xdr:col>42</xdr:col>
          <xdr:colOff>266700</xdr:colOff>
          <xdr:row>28</xdr:row>
          <xdr:rowOff>28575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26</xdr:row>
          <xdr:rowOff>28575</xdr:rowOff>
        </xdr:from>
        <xdr:to>
          <xdr:col>39</xdr:col>
          <xdr:colOff>142875</xdr:colOff>
          <xdr:row>28</xdr:row>
          <xdr:rowOff>19050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14653</xdr:colOff>
      <xdr:row>1</xdr:row>
      <xdr:rowOff>21981</xdr:rowOff>
    </xdr:from>
    <xdr:to>
      <xdr:col>1</xdr:col>
      <xdr:colOff>1451170</xdr:colOff>
      <xdr:row>1</xdr:row>
      <xdr:rowOff>1062404</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4" y="219808"/>
          <a:ext cx="1436517" cy="1040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4"/>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2" hidden="1" customWidth="1"/>
    <col min="47" max="47" width="3.875" style="93" hidden="1" customWidth="1"/>
    <col min="48" max="48" width="4.125" style="93" hidden="1" customWidth="1"/>
    <col min="49" max="50" width="7.875" style="93" hidden="1" customWidth="1"/>
    <col min="51" max="51" width="7.625" style="93" hidden="1" customWidth="1"/>
    <col min="52" max="52" width="7.5" style="93" hidden="1" customWidth="1"/>
    <col min="53" max="53" width="7.125" style="93" hidden="1" customWidth="1"/>
    <col min="54" max="54" width="18.875" style="93" hidden="1" customWidth="1"/>
    <col min="55" max="61" width="10.625" style="93" hidden="1" customWidth="1"/>
    <col min="62" max="62" width="10.875" style="93" hidden="1" customWidth="1"/>
    <col min="63" max="63" width="3.875" style="93" hidden="1" customWidth="1"/>
    <col min="64" max="67" width="3.875" style="11"/>
    <col min="68" max="68" width="3.75" style="11" customWidth="1"/>
    <col min="69" max="16384" width="3.875" style="11"/>
  </cols>
  <sheetData>
    <row r="1" spans="1:98" s="3" customFormat="1" ht="20.25" customHeight="1">
      <c r="A1" s="1"/>
      <c r="B1" s="1"/>
      <c r="C1" s="2" t="s">
        <v>41</v>
      </c>
      <c r="D1" s="226"/>
      <c r="E1" s="227"/>
      <c r="F1" s="227"/>
      <c r="L1" s="42" t="str">
        <f>組合情報!A2&amp;"  行"</f>
        <v>さつき工業協同組合  行</v>
      </c>
      <c r="N1" s="3" t="str">
        <f>"MAIL : "&amp;組合情報!G2</f>
        <v>MAIL : skk.ad@satuki.or.jp</v>
      </c>
      <c r="Z1" s="42" t="str">
        <f>"住所 : 〒"&amp;組合情報!$B$2&amp;" "</f>
        <v xml:space="preserve">住所 : 〒164-0012 </v>
      </c>
      <c r="AA1" s="41" t="str">
        <f>組合情報!$C$2</f>
        <v>東京都中野区本町2-46-1</v>
      </c>
      <c r="AF1" s="44"/>
      <c r="AH1" s="109" t="str">
        <f>"TEL : "&amp;組合情報!E2</f>
        <v>TEL : 03-3372-8020</v>
      </c>
      <c r="AM1" s="45"/>
      <c r="AN1" s="211" t="s">
        <v>136</v>
      </c>
      <c r="AO1" s="211"/>
      <c r="AP1" s="211"/>
      <c r="AQ1" s="211"/>
      <c r="AR1" s="211"/>
      <c r="AS1" s="211"/>
      <c r="AT1" s="77"/>
      <c r="AU1" s="78"/>
      <c r="AV1" s="78"/>
      <c r="AW1" s="78"/>
      <c r="AX1" s="78"/>
      <c r="AY1" s="78"/>
      <c r="AZ1" s="78"/>
      <c r="BA1" s="78"/>
      <c r="BB1" s="78"/>
      <c r="BC1" s="78"/>
      <c r="BD1" s="78"/>
      <c r="BE1" s="78"/>
      <c r="BF1" s="78"/>
      <c r="BG1" s="78"/>
      <c r="BH1" s="78"/>
      <c r="BI1" s="78"/>
      <c r="BJ1" s="78"/>
      <c r="BK1" s="78"/>
    </row>
    <row r="2" spans="1:98" s="3" customFormat="1" ht="18" customHeight="1">
      <c r="A2" s="46"/>
      <c r="B2" s="46"/>
      <c r="C2" s="46"/>
      <c r="D2" s="46"/>
      <c r="E2" s="46"/>
      <c r="F2" s="46"/>
      <c r="G2" s="46"/>
      <c r="H2" s="46"/>
      <c r="I2" s="118" t="s">
        <v>146</v>
      </c>
      <c r="AA2" s="64" t="str">
        <f>組合情報!$D$2</f>
        <v>中野坂上サンブライトツイン9F</v>
      </c>
      <c r="AH2" s="109" t="str">
        <f>"FAX : "&amp;組合情報!F2</f>
        <v>FAX : 03-3372-8021</v>
      </c>
      <c r="AJ2" s="43"/>
      <c r="AK2" s="43"/>
      <c r="AL2" s="43"/>
      <c r="AM2" s="43"/>
      <c r="AN2" s="43"/>
      <c r="AT2" s="77"/>
      <c r="AU2" s="78"/>
      <c r="AV2" s="78"/>
      <c r="AW2" s="78"/>
      <c r="AX2" s="78"/>
      <c r="AY2" s="78"/>
      <c r="AZ2" s="78"/>
      <c r="BA2" s="78"/>
      <c r="BB2" s="78"/>
      <c r="BC2" s="78"/>
      <c r="BD2" s="78"/>
      <c r="BE2" s="78"/>
      <c r="BF2" s="78"/>
      <c r="BG2" s="78"/>
      <c r="BH2" s="78"/>
      <c r="BI2" s="78"/>
      <c r="BJ2" s="78"/>
      <c r="BK2" s="78"/>
    </row>
    <row r="3" spans="1:98" s="6" customFormat="1" ht="18.75" customHeight="1">
      <c r="A3" s="163" t="s">
        <v>101</v>
      </c>
      <c r="B3" s="164"/>
      <c r="C3" s="164"/>
      <c r="D3" s="164"/>
      <c r="E3" s="165"/>
      <c r="F3" s="4"/>
      <c r="G3" s="4"/>
      <c r="H3" s="4"/>
      <c r="I3" s="4"/>
      <c r="J3" s="4"/>
      <c r="K3" s="5"/>
      <c r="L3" s="67" t="s">
        <v>0</v>
      </c>
      <c r="M3" s="68"/>
      <c r="N3" s="68"/>
      <c r="O3" s="68"/>
      <c r="P3" s="68"/>
      <c r="Q3" s="68"/>
      <c r="R3" s="68"/>
      <c r="S3" s="262" t="s">
        <v>82</v>
      </c>
      <c r="T3" s="246"/>
      <c r="U3" s="246"/>
      <c r="V3" s="246"/>
      <c r="W3" s="246"/>
      <c r="X3" s="246"/>
      <c r="Y3" s="246"/>
      <c r="Z3" s="238" t="s">
        <v>83</v>
      </c>
      <c r="AA3" s="238"/>
      <c r="AB3" s="238"/>
      <c r="AC3" s="238"/>
      <c r="AD3" s="238"/>
      <c r="AE3" s="238"/>
      <c r="AF3" s="238"/>
      <c r="AG3" s="238"/>
      <c r="AH3" s="238"/>
      <c r="AI3" s="238"/>
      <c r="AJ3" s="238"/>
      <c r="AK3" s="238"/>
      <c r="AL3" s="238"/>
      <c r="AM3" s="238"/>
      <c r="AN3" s="238"/>
      <c r="AO3" s="238"/>
      <c r="AP3" s="238"/>
      <c r="AQ3" s="238"/>
      <c r="AR3" s="238"/>
      <c r="AT3" s="79"/>
      <c r="AU3" s="80" t="s">
        <v>25</v>
      </c>
      <c r="AV3" s="81"/>
      <c r="AW3" s="81"/>
      <c r="AX3" s="81"/>
      <c r="AY3" s="81"/>
      <c r="AZ3" s="81"/>
      <c r="BA3" s="81"/>
      <c r="BB3" s="81"/>
      <c r="BC3" s="81"/>
      <c r="BD3" s="82"/>
      <c r="BE3" s="82"/>
      <c r="BF3" s="82"/>
      <c r="BG3" s="82"/>
      <c r="BH3" s="82"/>
      <c r="BI3" s="82"/>
      <c r="BJ3" s="82"/>
      <c r="BK3" s="82"/>
    </row>
    <row r="4" spans="1:98" s="9" customFormat="1" ht="18" customHeight="1">
      <c r="A4" s="166"/>
      <c r="B4" s="167"/>
      <c r="C4" s="167"/>
      <c r="D4" s="167"/>
      <c r="E4" s="168"/>
      <c r="F4" s="7"/>
      <c r="G4" s="8"/>
      <c r="H4" s="8"/>
      <c r="I4" s="8"/>
      <c r="J4" s="8"/>
      <c r="K4" s="7"/>
      <c r="L4" s="71"/>
      <c r="M4" s="256" t="s">
        <v>1</v>
      </c>
      <c r="N4" s="256"/>
      <c r="O4" s="256"/>
      <c r="P4" s="256"/>
      <c r="Q4" s="256"/>
      <c r="R4" s="257"/>
      <c r="S4" s="269" t="str">
        <f>IF(AW14=0,"",AW14)</f>
        <v>・自動車検査証記録事項(縦A4サイズ)</v>
      </c>
      <c r="T4" s="270"/>
      <c r="U4" s="270"/>
      <c r="V4" s="270"/>
      <c r="W4" s="270"/>
      <c r="X4" s="270"/>
      <c r="Y4" s="271"/>
      <c r="Z4" s="235" t="str">
        <f>IF(BC14=0,"",BC14)</f>
        <v>※車検証については、以下の点(ｺｰﾎﾟﾚｰﾄｶｰﾄﾞ申請基準)にご注意ください。</v>
      </c>
      <c r="AA4" s="236"/>
      <c r="AB4" s="236"/>
      <c r="AC4" s="236"/>
      <c r="AD4" s="236"/>
      <c r="AE4" s="236"/>
      <c r="AF4" s="236"/>
      <c r="AG4" s="236"/>
      <c r="AH4" s="236"/>
      <c r="AI4" s="236"/>
      <c r="AJ4" s="236"/>
      <c r="AK4" s="236"/>
      <c r="AL4" s="236"/>
      <c r="AM4" s="236"/>
      <c r="AN4" s="236"/>
      <c r="AO4" s="236"/>
      <c r="AP4" s="236"/>
      <c r="AQ4" s="236"/>
      <c r="AR4" s="237"/>
      <c r="AT4" s="83">
        <v>1</v>
      </c>
      <c r="AU4" s="84"/>
      <c r="AV4" s="85" t="s">
        <v>42</v>
      </c>
      <c r="AW4" s="85" t="s">
        <v>44</v>
      </c>
      <c r="AX4" s="85" t="s">
        <v>57</v>
      </c>
      <c r="AY4" s="85" t="s">
        <v>58</v>
      </c>
      <c r="AZ4" s="85" t="s">
        <v>59</v>
      </c>
      <c r="BA4" s="85" t="s">
        <v>60</v>
      </c>
      <c r="BB4" s="85" t="s">
        <v>61</v>
      </c>
      <c r="BC4" s="86" t="s">
        <v>63</v>
      </c>
      <c r="BD4" s="86" t="s">
        <v>64</v>
      </c>
      <c r="BE4" s="86" t="s">
        <v>65</v>
      </c>
      <c r="BF4" s="86" t="s">
        <v>66</v>
      </c>
      <c r="BG4" s="86" t="s">
        <v>67</v>
      </c>
      <c r="BH4" s="86" t="s">
        <v>43</v>
      </c>
      <c r="BI4" s="86" t="s">
        <v>70</v>
      </c>
      <c r="BJ4" s="86" t="s">
        <v>93</v>
      </c>
      <c r="BK4" s="84"/>
    </row>
    <row r="5" spans="1:98" s="9" customFormat="1" ht="18" customHeight="1">
      <c r="A5" s="166"/>
      <c r="B5" s="167"/>
      <c r="C5" s="167"/>
      <c r="D5" s="167"/>
      <c r="E5" s="168"/>
      <c r="F5" s="7"/>
      <c r="G5" s="8"/>
      <c r="H5" s="8"/>
      <c r="I5" s="8"/>
      <c r="J5" s="8"/>
      <c r="K5" s="7"/>
      <c r="L5" s="69"/>
      <c r="M5" s="258" t="s">
        <v>104</v>
      </c>
      <c r="N5" s="258"/>
      <c r="O5" s="258"/>
      <c r="P5" s="258"/>
      <c r="Q5" s="258"/>
      <c r="R5" s="259"/>
      <c r="S5" s="266" t="str">
        <f t="shared" ref="S5:S9" si="0">IF(AW15=0,"",AW15)</f>
        <v>　または、～2022年12月であれば</v>
      </c>
      <c r="T5" s="267"/>
      <c r="U5" s="267"/>
      <c r="V5" s="267"/>
      <c r="W5" s="267"/>
      <c r="X5" s="267"/>
      <c r="Y5" s="268"/>
      <c r="Z5" s="232" t="str">
        <f t="shared" ref="Z5:Z9" si="1">IF(BC15=0,"",BC15)</f>
        <v>　　　・鮮明に写っていますか？（カメラ等で撮影された写真はNGとなります）</v>
      </c>
      <c r="AA5" s="233"/>
      <c r="AB5" s="233"/>
      <c r="AC5" s="233"/>
      <c r="AD5" s="233"/>
      <c r="AE5" s="233"/>
      <c r="AF5" s="233"/>
      <c r="AG5" s="233"/>
      <c r="AH5" s="233"/>
      <c r="AI5" s="233"/>
      <c r="AJ5" s="233"/>
      <c r="AK5" s="233"/>
      <c r="AL5" s="233"/>
      <c r="AM5" s="233"/>
      <c r="AN5" s="233"/>
      <c r="AO5" s="233"/>
      <c r="AP5" s="233"/>
      <c r="AQ5" s="233"/>
      <c r="AR5" s="234"/>
      <c r="AT5" s="83">
        <v>2</v>
      </c>
      <c r="AU5" s="84"/>
      <c r="AV5" s="87">
        <v>1</v>
      </c>
      <c r="AW5" s="87" t="str">
        <f>INDEX(カテゴリ別情報!B:B,MATCH(C届出書!$AV$5,カテゴリ別情報!$A:$A,0))</f>
        <v>新規・追加申込</v>
      </c>
      <c r="AX5" s="87" t="str">
        <f>INDEX(カテゴリ別情報!C:C,MATCH(C届出書!$AV$5,カテゴリ別情報!$A:$A,0))</f>
        <v>-</v>
      </c>
      <c r="AY5" s="87" t="str">
        <f>INDEX(カテゴリ別情報!D:D,MATCH(C届出書!$AV$5,カテゴリ別情報!$A:$A,0))</f>
        <v>車両番号</v>
      </c>
      <c r="AZ5" s="87" t="str">
        <f>INDEX(カテゴリ別情報!E:E,MATCH(C届出書!$AV$5,カテゴリ別情報!$A:$A,0))</f>
        <v>車載器番号</v>
      </c>
      <c r="BA5" s="87" t="str">
        <f>INDEX(カテゴリ別情報!F:F,MATCH(C届出書!$AV$5,カテゴリ別情報!$A:$A,0))</f>
        <v>-</v>
      </c>
      <c r="BB5" s="87" t="str">
        <f>INDEX(カテゴリ別情報!G:G,MATCH(C届出書!$AV$5,カテゴリ別情報!$A:$A,0))</f>
        <v>支社・部署・表示名称 等　を記載</v>
      </c>
      <c r="BC5" s="87" t="str">
        <f>INDEX(カテゴリ別情報!H:H,MATCH(C届出書!$AV$5,カテゴリ別情報!$A:$A,0))</f>
        <v>不要</v>
      </c>
      <c r="BD5" s="87" t="str">
        <f>INDEX(カテゴリ別情報!I:I,MATCH(C届出書!$AV$5,カテゴリ別情報!$A:$A,0))</f>
        <v>任意</v>
      </c>
      <c r="BE5" s="87" t="str">
        <f>INDEX(カテゴリ別情報!J:J,MATCH(C届出書!$AV$5,カテゴリ別情報!$A:$A,0))</f>
        <v>任意</v>
      </c>
      <c r="BF5" s="87" t="str">
        <f>INDEX(カテゴリ別情報!K:K,MATCH(C届出書!$AV$5,カテゴリ別情報!$A:$A,0))</f>
        <v>不要</v>
      </c>
      <c r="BG5" s="87" t="str">
        <f>INDEX(カテゴリ別情報!L:L,MATCH(C届出書!$AV$5,カテゴリ別情報!$A:$A,0))</f>
        <v>任意</v>
      </c>
      <c r="BH5" s="87" t="str">
        <f>INDEX(カテゴリ別情報!M:M,MATCH(C届出書!$AV$5,カテゴリ別情報!$A:$A,0))</f>
        <v>不要</v>
      </c>
      <c r="BI5" s="87" t="str">
        <f>INDEX(カテゴリ別情報!N:N,MATCH(C届出書!$AV$5,カテゴリ別情報!$A:$A,0))</f>
        <v>必須</v>
      </c>
      <c r="BJ5" s="87" t="str">
        <f>INDEX(カテゴリ別情報!O:O,MATCH(C届出書!$AV$5,カテゴリ別情報!$A:$A,0))</f>
        <v>不要</v>
      </c>
      <c r="BK5" s="84"/>
    </row>
    <row r="6" spans="1:98" s="9" customFormat="1" ht="18" customHeight="1">
      <c r="A6" s="166"/>
      <c r="B6" s="167"/>
      <c r="C6" s="167"/>
      <c r="D6" s="167"/>
      <c r="E6" s="168"/>
      <c r="F6" s="7"/>
      <c r="G6" s="8"/>
      <c r="H6" s="8"/>
      <c r="I6" s="8"/>
      <c r="J6" s="8"/>
      <c r="K6" s="7"/>
      <c r="L6" s="72"/>
      <c r="M6" s="76"/>
      <c r="N6" s="76"/>
      <c r="O6" s="75"/>
      <c r="P6" s="75"/>
      <c r="Q6" s="73"/>
      <c r="R6" s="74"/>
      <c r="S6" s="267" t="str">
        <f t="shared" si="0"/>
        <v>　車検証(横A4サイズ)</v>
      </c>
      <c r="T6" s="267"/>
      <c r="U6" s="267"/>
      <c r="V6" s="267"/>
      <c r="W6" s="267"/>
      <c r="X6" s="267"/>
      <c r="Y6" s="268"/>
      <c r="Z6" s="232" t="str">
        <f t="shared" si="1"/>
        <v>　　　・有効期限は切れていませんか？</v>
      </c>
      <c r="AA6" s="233"/>
      <c r="AB6" s="233"/>
      <c r="AC6" s="233"/>
      <c r="AD6" s="233"/>
      <c r="AE6" s="233"/>
      <c r="AF6" s="233"/>
      <c r="AG6" s="233"/>
      <c r="AH6" s="233"/>
      <c r="AI6" s="233"/>
      <c r="AJ6" s="233"/>
      <c r="AK6" s="233"/>
      <c r="AL6" s="233"/>
      <c r="AM6" s="233"/>
      <c r="AN6" s="233"/>
      <c r="AO6" s="233"/>
      <c r="AP6" s="233"/>
      <c r="AQ6" s="233"/>
      <c r="AR6" s="234"/>
      <c r="AT6" s="83"/>
      <c r="AU6" s="84"/>
      <c r="AV6" s="88"/>
      <c r="AW6" s="88"/>
      <c r="AX6" s="88"/>
      <c r="AY6" s="88"/>
      <c r="AZ6" s="88"/>
      <c r="BA6" s="88"/>
      <c r="BB6" s="88"/>
      <c r="BC6" s="88"/>
      <c r="BD6" s="88"/>
      <c r="BE6" s="88"/>
      <c r="BF6" s="88"/>
      <c r="BG6" s="88"/>
      <c r="BH6" s="88"/>
      <c r="BI6" s="88"/>
      <c r="BJ6" s="88"/>
      <c r="BK6" s="84"/>
    </row>
    <row r="7" spans="1:98" s="9" customFormat="1" ht="18" customHeight="1">
      <c r="A7" s="166"/>
      <c r="B7" s="167"/>
      <c r="C7" s="167"/>
      <c r="D7" s="167"/>
      <c r="E7" s="168"/>
      <c r="F7" s="7"/>
      <c r="G7" s="8"/>
      <c r="H7" s="8"/>
      <c r="I7" s="8"/>
      <c r="J7" s="8"/>
      <c r="K7" s="7"/>
      <c r="L7" s="69"/>
      <c r="M7" s="258" t="s">
        <v>24</v>
      </c>
      <c r="N7" s="258"/>
      <c r="O7" s="258"/>
      <c r="P7" s="258"/>
      <c r="Q7" s="258"/>
      <c r="R7" s="259"/>
      <c r="S7" s="266" t="str">
        <f t="shared" si="0"/>
        <v>・車載器セットアップ証明書</v>
      </c>
      <c r="T7" s="267"/>
      <c r="U7" s="267"/>
      <c r="V7" s="267"/>
      <c r="W7" s="267"/>
      <c r="X7" s="267"/>
      <c r="Y7" s="268"/>
      <c r="Z7" s="232" t="str">
        <f t="shared" si="1"/>
        <v>　　　・「使用者の氏名又は名称」は貴社名義ですか？</v>
      </c>
      <c r="AA7" s="233"/>
      <c r="AB7" s="233"/>
      <c r="AC7" s="233"/>
      <c r="AD7" s="233"/>
      <c r="AE7" s="233"/>
      <c r="AF7" s="233"/>
      <c r="AG7" s="233"/>
      <c r="AH7" s="233"/>
      <c r="AI7" s="233"/>
      <c r="AJ7" s="233"/>
      <c r="AK7" s="233"/>
      <c r="AL7" s="233"/>
      <c r="AM7" s="233"/>
      <c r="AN7" s="233"/>
      <c r="AO7" s="233"/>
      <c r="AP7" s="233"/>
      <c r="AQ7" s="233"/>
      <c r="AR7" s="234"/>
      <c r="AT7" s="83">
        <v>3</v>
      </c>
      <c r="AU7" s="84"/>
      <c r="AV7" s="84"/>
      <c r="AW7" s="239" t="s">
        <v>106</v>
      </c>
      <c r="AX7" s="239"/>
      <c r="AY7" s="239"/>
      <c r="AZ7" s="84"/>
      <c r="BA7" s="84"/>
      <c r="BB7" s="84"/>
      <c r="BC7" s="84"/>
      <c r="BD7" s="84"/>
      <c r="BE7" s="84"/>
      <c r="BF7" s="84"/>
      <c r="BG7" s="84"/>
      <c r="BH7" s="84"/>
      <c r="BI7" s="84"/>
      <c r="BJ7" s="84"/>
      <c r="BK7" s="84"/>
    </row>
    <row r="8" spans="1:98" s="9" customFormat="1" ht="18" customHeight="1">
      <c r="A8" s="169"/>
      <c r="B8" s="170"/>
      <c r="C8" s="170"/>
      <c r="D8" s="170"/>
      <c r="E8" s="171"/>
      <c r="F8" s="7"/>
      <c r="G8" s="8"/>
      <c r="H8" s="8"/>
      <c r="I8" s="8"/>
      <c r="J8" s="8"/>
      <c r="K8" s="7"/>
      <c r="L8" s="69"/>
      <c r="M8" s="258" t="s">
        <v>133</v>
      </c>
      <c r="N8" s="258"/>
      <c r="O8" s="258"/>
      <c r="P8" s="258"/>
      <c r="Q8" s="258"/>
      <c r="R8" s="259"/>
      <c r="S8" s="266" t="str">
        <f t="shared" si="0"/>
        <v/>
      </c>
      <c r="T8" s="267"/>
      <c r="U8" s="267"/>
      <c r="V8" s="267"/>
      <c r="W8" s="267"/>
      <c r="X8" s="267"/>
      <c r="Y8" s="268"/>
      <c r="Z8" s="232" t="str">
        <f t="shared" si="1"/>
        <v>　　　・「使用者の住所」は謄本又は会社案内の住所等で確認できますか？</v>
      </c>
      <c r="AA8" s="233"/>
      <c r="AB8" s="233"/>
      <c r="AC8" s="233"/>
      <c r="AD8" s="233"/>
      <c r="AE8" s="233"/>
      <c r="AF8" s="233"/>
      <c r="AG8" s="233"/>
      <c r="AH8" s="233"/>
      <c r="AI8" s="233"/>
      <c r="AJ8" s="233"/>
      <c r="AK8" s="233"/>
      <c r="AL8" s="233"/>
      <c r="AM8" s="233"/>
      <c r="AN8" s="233"/>
      <c r="AO8" s="233"/>
      <c r="AP8" s="233"/>
      <c r="AQ8" s="233"/>
      <c r="AR8" s="234"/>
      <c r="AT8" s="83">
        <v>4</v>
      </c>
      <c r="AU8" s="84"/>
      <c r="AV8" s="84"/>
      <c r="AW8" s="89" t="s">
        <v>107</v>
      </c>
      <c r="AX8" s="89" t="s">
        <v>108</v>
      </c>
      <c r="AY8" s="89" t="s">
        <v>109</v>
      </c>
      <c r="AZ8" s="84"/>
      <c r="BA8" s="84"/>
      <c r="BB8" s="84"/>
      <c r="BC8" s="84"/>
      <c r="BD8" s="84"/>
      <c r="BE8" s="84"/>
      <c r="BF8" s="84"/>
      <c r="BG8" s="84"/>
      <c r="BH8" s="84"/>
      <c r="BI8" s="84"/>
      <c r="BJ8" s="84"/>
      <c r="BK8" s="84"/>
    </row>
    <row r="9" spans="1:98" s="9" customFormat="1" ht="18" customHeight="1">
      <c r="A9"/>
      <c r="B9" s="255" t="s">
        <v>137</v>
      </c>
      <c r="C9" s="255"/>
      <c r="D9" s="255"/>
      <c r="E9" s="255"/>
      <c r="F9" s="7"/>
      <c r="G9" s="8"/>
      <c r="H9" s="8"/>
      <c r="I9" s="8"/>
      <c r="J9" s="8"/>
      <c r="K9" s="7"/>
      <c r="L9" s="70"/>
      <c r="M9" s="260" t="s">
        <v>3</v>
      </c>
      <c r="N9" s="260"/>
      <c r="O9" s="260"/>
      <c r="P9" s="260"/>
      <c r="Q9" s="260"/>
      <c r="R9" s="261"/>
      <c r="S9" s="263" t="str">
        <f t="shared" si="0"/>
        <v/>
      </c>
      <c r="T9" s="264"/>
      <c r="U9" s="264"/>
      <c r="V9" s="264"/>
      <c r="W9" s="264"/>
      <c r="X9" s="264"/>
      <c r="Y9" s="265"/>
      <c r="Z9" s="229" t="str">
        <f t="shared" si="1"/>
        <v/>
      </c>
      <c r="AA9" s="230"/>
      <c r="AB9" s="230"/>
      <c r="AC9" s="230"/>
      <c r="AD9" s="230"/>
      <c r="AE9" s="230"/>
      <c r="AF9" s="230"/>
      <c r="AG9" s="230"/>
      <c r="AH9" s="230"/>
      <c r="AI9" s="230"/>
      <c r="AJ9" s="230"/>
      <c r="AK9" s="230"/>
      <c r="AL9" s="230"/>
      <c r="AM9" s="230"/>
      <c r="AN9" s="230"/>
      <c r="AO9" s="230"/>
      <c r="AP9" s="230"/>
      <c r="AQ9" s="230"/>
      <c r="AR9" s="231"/>
      <c r="AT9" s="83">
        <v>5</v>
      </c>
      <c r="AU9" s="84"/>
      <c r="AV9" s="84"/>
      <c r="AW9" s="90" t="str">
        <f>IF(AZ9=TRUE,1,"")</f>
        <v/>
      </c>
      <c r="AX9" s="90" t="str">
        <f t="shared" ref="AX9:AY9" si="2">IF(BA9=TRUE,1,"")</f>
        <v/>
      </c>
      <c r="AY9" s="90" t="str">
        <f t="shared" si="2"/>
        <v/>
      </c>
      <c r="AZ9" s="84" t="b">
        <v>0</v>
      </c>
      <c r="BA9" s="84" t="b">
        <v>0</v>
      </c>
      <c r="BB9" s="84" t="b">
        <v>0</v>
      </c>
      <c r="BC9" s="84"/>
      <c r="BD9" s="84"/>
      <c r="BE9" s="84"/>
      <c r="BF9" s="84"/>
      <c r="BG9" s="91"/>
      <c r="BH9" s="91"/>
      <c r="BI9" s="91"/>
      <c r="BJ9" s="91"/>
      <c r="BK9" s="91"/>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1"/>
      <c r="BH10" s="91"/>
      <c r="BI10" s="91"/>
      <c r="BJ10" s="91"/>
      <c r="BK10" s="91"/>
      <c r="BL10"/>
      <c r="BM10"/>
      <c r="BN10"/>
      <c r="BO10"/>
      <c r="BP10"/>
    </row>
    <row r="11" spans="1:98" s="10" customFormat="1" ht="21" customHeight="1">
      <c r="A11" s="150" t="s">
        <v>4</v>
      </c>
      <c r="B11" s="152"/>
      <c r="C11" s="212"/>
      <c r="D11" s="213"/>
      <c r="E11" s="213"/>
      <c r="F11" s="214"/>
      <c r="G11" s="150" t="s">
        <v>5</v>
      </c>
      <c r="H11" s="151"/>
      <c r="I11" s="152"/>
      <c r="J11" s="223"/>
      <c r="K11" s="224"/>
      <c r="L11" s="224"/>
      <c r="M11" s="224"/>
      <c r="N11" s="224"/>
      <c r="O11" s="224"/>
      <c r="P11" s="224"/>
      <c r="Q11" s="224"/>
      <c r="R11" s="224"/>
      <c r="S11" s="224"/>
      <c r="T11" s="224"/>
      <c r="U11" s="225"/>
      <c r="V11" s="150" t="s">
        <v>37</v>
      </c>
      <c r="W11" s="152"/>
      <c r="X11" s="215"/>
      <c r="Y11" s="216"/>
      <c r="Z11" s="216"/>
      <c r="AA11" s="217"/>
      <c r="AB11" s="150" t="s">
        <v>6</v>
      </c>
      <c r="AC11" s="151"/>
      <c r="AD11" s="152"/>
      <c r="AE11" s="218"/>
      <c r="AF11" s="219"/>
      <c r="AG11" s="219"/>
      <c r="AH11" s="219"/>
      <c r="AI11" s="220"/>
      <c r="AJ11" s="228" t="s">
        <v>105</v>
      </c>
      <c r="AK11" s="228"/>
      <c r="AL11" s="228"/>
      <c r="AM11" s="221"/>
      <c r="AN11" s="222"/>
      <c r="AO11" s="246" t="s">
        <v>7</v>
      </c>
      <c r="AP11" s="246"/>
      <c r="AQ11" s="246"/>
      <c r="AR11" s="247"/>
      <c r="AT11" s="94"/>
      <c r="AU11" s="80" t="s">
        <v>88</v>
      </c>
      <c r="AV11" s="95"/>
      <c r="AW11" s="95"/>
      <c r="AX11" s="95"/>
      <c r="AY11" s="95"/>
      <c r="AZ11" s="95"/>
      <c r="BA11" s="95"/>
      <c r="BB11" s="95"/>
      <c r="BC11" s="95"/>
      <c r="BD11" s="95"/>
      <c r="BE11" s="95"/>
      <c r="BF11" s="95"/>
      <c r="BG11" s="91"/>
      <c r="BH11" s="91"/>
      <c r="BI11" s="91"/>
      <c r="BJ11" s="91"/>
      <c r="BK11" s="91"/>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thickBot="1">
      <c r="M12" s="12"/>
      <c r="N12" s="12"/>
      <c r="O12" s="12"/>
      <c r="P12" s="12"/>
      <c r="Q12" s="13"/>
      <c r="R12" s="13"/>
      <c r="S12" s="13"/>
      <c r="T12" s="13"/>
      <c r="U12" s="13"/>
      <c r="V12" s="13"/>
      <c r="W12" s="13"/>
      <c r="X12" s="13"/>
      <c r="AT12" s="94"/>
      <c r="AU12" s="96"/>
      <c r="AV12" s="96"/>
      <c r="AW12" s="96"/>
      <c r="AX12" s="96"/>
      <c r="AY12" s="96"/>
      <c r="AZ12" s="96"/>
      <c r="BA12" s="96"/>
      <c r="BB12" s="96"/>
      <c r="BC12" s="96"/>
      <c r="BD12" s="96"/>
      <c r="BE12" s="96"/>
      <c r="BF12" s="96"/>
      <c r="BG12" s="91"/>
      <c r="BH12" s="91"/>
      <c r="BI12" s="91"/>
      <c r="BJ12" s="91"/>
      <c r="BK12" s="91"/>
      <c r="BL12"/>
      <c r="BM12"/>
      <c r="BN12"/>
      <c r="BO12"/>
      <c r="BP12"/>
      <c r="CE12" s="14"/>
      <c r="CF12" s="3"/>
    </row>
    <row r="13" spans="1:98" s="15" customFormat="1" ht="20.25" customHeight="1" thickBot="1">
      <c r="A13" s="108"/>
      <c r="B13" s="248" t="str">
        <f>AX5</f>
        <v>-</v>
      </c>
      <c r="C13" s="249"/>
      <c r="D13" s="249"/>
      <c r="E13" s="249"/>
      <c r="F13" s="249"/>
      <c r="G13" s="250"/>
      <c r="H13" s="248" t="str">
        <f>AY5</f>
        <v>車両番号</v>
      </c>
      <c r="I13" s="249"/>
      <c r="J13" s="249"/>
      <c r="K13" s="249"/>
      <c r="L13" s="249"/>
      <c r="M13" s="250"/>
      <c r="N13" s="207" t="str">
        <f>AZ5</f>
        <v>車載器番号</v>
      </c>
      <c r="O13" s="208"/>
      <c r="P13" s="208"/>
      <c r="Q13" s="208"/>
      <c r="R13" s="208"/>
      <c r="S13" s="208"/>
      <c r="T13" s="208"/>
      <c r="U13" s="210"/>
      <c r="V13" s="207" t="str">
        <f>BB5</f>
        <v>支社・部署・表示名称 等　を記載</v>
      </c>
      <c r="W13" s="208"/>
      <c r="X13" s="208"/>
      <c r="Y13" s="208"/>
      <c r="Z13" s="208"/>
      <c r="AA13" s="208"/>
      <c r="AB13" s="208"/>
      <c r="AC13" s="208"/>
      <c r="AD13" s="208"/>
      <c r="AE13" s="208"/>
      <c r="AF13" s="208"/>
      <c r="AG13" s="208"/>
      <c r="AH13" s="208"/>
      <c r="AI13" s="208"/>
      <c r="AJ13" s="208"/>
      <c r="AK13" s="208"/>
      <c r="AL13" s="208"/>
      <c r="AM13" s="208"/>
      <c r="AN13" s="208"/>
      <c r="AO13" s="210"/>
      <c r="AP13" s="207" t="str">
        <f>BA5</f>
        <v>-</v>
      </c>
      <c r="AQ13" s="208"/>
      <c r="AR13" s="209"/>
      <c r="AT13" s="97"/>
      <c r="AU13" s="81"/>
      <c r="AV13" s="98" t="s">
        <v>75</v>
      </c>
      <c r="AW13" s="204" t="s">
        <v>86</v>
      </c>
      <c r="AX13" s="205"/>
      <c r="AY13" s="205"/>
      <c r="AZ13" s="205"/>
      <c r="BA13" s="205"/>
      <c r="BB13" s="206"/>
      <c r="BC13" s="200" t="s">
        <v>84</v>
      </c>
      <c r="BD13" s="200"/>
      <c r="BE13" s="200"/>
      <c r="BF13" s="200"/>
      <c r="BG13" s="200"/>
      <c r="BH13" s="200"/>
      <c r="BI13" s="200"/>
      <c r="BJ13" s="99"/>
      <c r="BK13" s="100"/>
      <c r="BM13"/>
      <c r="BN13"/>
      <c r="BO13"/>
      <c r="BP13"/>
      <c r="BQ13"/>
      <c r="BR13"/>
      <c r="BS13"/>
      <c r="BT13"/>
      <c r="BU13"/>
      <c r="BV13"/>
    </row>
    <row r="14" spans="1:98" s="16" customFormat="1" ht="25.5" customHeight="1">
      <c r="A14" s="172">
        <v>1</v>
      </c>
      <c r="B14" s="144"/>
      <c r="C14" s="145"/>
      <c r="D14" s="145"/>
      <c r="E14" s="145"/>
      <c r="F14" s="145"/>
      <c r="G14" s="179"/>
      <c r="H14" s="110" t="str">
        <f>IF($AW$9=1,AT14,"")</f>
        <v/>
      </c>
      <c r="I14" s="183"/>
      <c r="J14" s="183"/>
      <c r="K14" s="183"/>
      <c r="L14" s="183"/>
      <c r="M14" s="184"/>
      <c r="N14" s="111" t="str">
        <f>IF(OR($AW$9=1,$AX$9=1),AT14,"")</f>
        <v/>
      </c>
      <c r="O14" s="143"/>
      <c r="P14" s="143"/>
      <c r="Q14" s="143"/>
      <c r="R14" s="143"/>
      <c r="S14" s="143"/>
      <c r="T14" s="143"/>
      <c r="U14" s="159"/>
      <c r="V14" s="111" t="str">
        <f t="shared" ref="V14:V23" si="3">IF($AY$9=1,AT14,"")</f>
        <v/>
      </c>
      <c r="W14" s="143"/>
      <c r="X14" s="143"/>
      <c r="Y14" s="143"/>
      <c r="Z14" s="143"/>
      <c r="AA14" s="143"/>
      <c r="AB14" s="143"/>
      <c r="AC14" s="143"/>
      <c r="AD14" s="143"/>
      <c r="AE14" s="143"/>
      <c r="AF14" s="143"/>
      <c r="AG14" s="143"/>
      <c r="AH14" s="143"/>
      <c r="AI14" s="143"/>
      <c r="AJ14" s="143"/>
      <c r="AK14" s="143"/>
      <c r="AL14" s="143"/>
      <c r="AM14" s="143"/>
      <c r="AN14" s="143"/>
      <c r="AO14" s="143"/>
      <c r="AP14" s="144"/>
      <c r="AQ14" s="145"/>
      <c r="AR14" s="146"/>
      <c r="AT14" s="101" t="str">
        <f>IF($BJ$5="不要","","旧)")</f>
        <v/>
      </c>
      <c r="AU14" s="102"/>
      <c r="AV14" s="98" t="str">
        <f>$AV$5&amp;"-"&amp;ROW()-13</f>
        <v>1-1</v>
      </c>
      <c r="AW14" s="201" t="str">
        <f>INDEX(必要書類及び注意事項!E:E,MATCH(C届出書!AV14,必要書類及び注意事項!A:A,0))</f>
        <v>・自動車検査証記録事項(縦A4サイズ)</v>
      </c>
      <c r="AX14" s="202"/>
      <c r="AY14" s="202"/>
      <c r="AZ14" s="202"/>
      <c r="BA14" s="202"/>
      <c r="BB14" s="203"/>
      <c r="BC14" s="199" t="str">
        <f>INDEX(必要書類及び注意事項!F:F,MATCH(C届出書!AV14,必要書類及び注意事項!A:A,0))</f>
        <v>※車検証については、以下の点(ｺｰﾎﾟﾚｰﾄｶｰﾄﾞ申請基準)にご注意ください。</v>
      </c>
      <c r="BD14" s="199"/>
      <c r="BE14" s="199"/>
      <c r="BF14" s="199"/>
      <c r="BG14" s="199"/>
      <c r="BH14" s="199"/>
      <c r="BI14" s="199"/>
      <c r="BJ14" s="102"/>
      <c r="BK14" s="102"/>
      <c r="BM14"/>
      <c r="BN14"/>
      <c r="BO14"/>
      <c r="BP14"/>
      <c r="BQ14"/>
      <c r="BR14"/>
      <c r="BS14"/>
      <c r="BT14"/>
      <c r="BU14"/>
      <c r="BV14"/>
    </row>
    <row r="15" spans="1:98" s="16" customFormat="1" ht="25.5" customHeight="1" thickBot="1">
      <c r="A15" s="173"/>
      <c r="B15" s="147"/>
      <c r="C15" s="148"/>
      <c r="D15" s="148"/>
      <c r="E15" s="148"/>
      <c r="F15" s="148"/>
      <c r="G15" s="180"/>
      <c r="H15" s="112" t="str">
        <f t="shared" ref="H15:H23" si="4">IF($AW$9=1,AT15,"")</f>
        <v/>
      </c>
      <c r="I15" s="181"/>
      <c r="J15" s="181"/>
      <c r="K15" s="181"/>
      <c r="L15" s="181"/>
      <c r="M15" s="182"/>
      <c r="N15" s="113" t="str">
        <f t="shared" ref="N15:N23" si="5">IF(OR($AW$9=1,$AX$9=1),AT15,"")</f>
        <v/>
      </c>
      <c r="O15" s="141"/>
      <c r="P15" s="141"/>
      <c r="Q15" s="141"/>
      <c r="R15" s="141"/>
      <c r="S15" s="141"/>
      <c r="T15" s="141"/>
      <c r="U15" s="142"/>
      <c r="V15" s="112" t="str">
        <f t="shared" si="3"/>
        <v/>
      </c>
      <c r="W15" s="141"/>
      <c r="X15" s="141"/>
      <c r="Y15" s="141"/>
      <c r="Z15" s="141"/>
      <c r="AA15" s="141"/>
      <c r="AB15" s="141"/>
      <c r="AC15" s="141"/>
      <c r="AD15" s="141"/>
      <c r="AE15" s="141"/>
      <c r="AF15" s="141"/>
      <c r="AG15" s="141"/>
      <c r="AH15" s="141"/>
      <c r="AI15" s="141"/>
      <c r="AJ15" s="141"/>
      <c r="AK15" s="141"/>
      <c r="AL15" s="141"/>
      <c r="AM15" s="141"/>
      <c r="AN15" s="141"/>
      <c r="AO15" s="142"/>
      <c r="AP15" s="147"/>
      <c r="AQ15" s="148"/>
      <c r="AR15" s="149"/>
      <c r="AT15" s="101" t="str">
        <f>IF($BJ$5="不要","不要","新)")</f>
        <v>不要</v>
      </c>
      <c r="AU15" s="102"/>
      <c r="AV15" s="98" t="str">
        <f t="shared" ref="AV15:AV19" si="6">$AV$5&amp;"-"&amp;ROW()-13</f>
        <v>1-2</v>
      </c>
      <c r="AW15" s="201" t="str">
        <f>INDEX(必要書類及び注意事項!E:E,MATCH(C届出書!AV15,必要書類及び注意事項!A:A,0))</f>
        <v>　または、～2022年12月であれば</v>
      </c>
      <c r="AX15" s="202"/>
      <c r="AY15" s="202"/>
      <c r="AZ15" s="202"/>
      <c r="BA15" s="202"/>
      <c r="BB15" s="203"/>
      <c r="BC15" s="199" t="str">
        <f>INDEX(必要書類及び注意事項!F:F,MATCH(C届出書!AV15,必要書類及び注意事項!A:A,0))</f>
        <v>　　　・鮮明に写っていますか？（カメラ等で撮影された写真はNGとなります）</v>
      </c>
      <c r="BD15" s="199"/>
      <c r="BE15" s="199"/>
      <c r="BF15" s="199"/>
      <c r="BG15" s="199"/>
      <c r="BH15" s="199"/>
      <c r="BI15" s="199"/>
      <c r="BJ15" s="102"/>
      <c r="BK15" s="102"/>
      <c r="BM15"/>
      <c r="BN15"/>
      <c r="BO15"/>
      <c r="BP15"/>
      <c r="BQ15"/>
      <c r="BR15"/>
      <c r="BS15"/>
      <c r="BT15"/>
      <c r="BU15"/>
      <c r="BV15"/>
    </row>
    <row r="16" spans="1:98" s="6" customFormat="1" ht="25.5" customHeight="1">
      <c r="A16" s="172">
        <v>2</v>
      </c>
      <c r="B16" s="144"/>
      <c r="C16" s="145"/>
      <c r="D16" s="145"/>
      <c r="E16" s="145"/>
      <c r="F16" s="145"/>
      <c r="G16" s="179"/>
      <c r="H16" s="110" t="str">
        <f t="shared" si="4"/>
        <v/>
      </c>
      <c r="I16" s="183"/>
      <c r="J16" s="183"/>
      <c r="K16" s="183"/>
      <c r="L16" s="183"/>
      <c r="M16" s="184"/>
      <c r="N16" s="111" t="str">
        <f t="shared" si="5"/>
        <v/>
      </c>
      <c r="O16" s="143"/>
      <c r="P16" s="143"/>
      <c r="Q16" s="143"/>
      <c r="R16" s="143"/>
      <c r="S16" s="143"/>
      <c r="T16" s="143"/>
      <c r="U16" s="159"/>
      <c r="V16" s="111" t="str">
        <f t="shared" si="3"/>
        <v/>
      </c>
      <c r="W16" s="143"/>
      <c r="X16" s="143"/>
      <c r="Y16" s="143"/>
      <c r="Z16" s="143"/>
      <c r="AA16" s="143"/>
      <c r="AB16" s="143"/>
      <c r="AC16" s="143"/>
      <c r="AD16" s="143"/>
      <c r="AE16" s="143"/>
      <c r="AF16" s="143"/>
      <c r="AG16" s="143"/>
      <c r="AH16" s="143"/>
      <c r="AI16" s="143"/>
      <c r="AJ16" s="143"/>
      <c r="AK16" s="143"/>
      <c r="AL16" s="143"/>
      <c r="AM16" s="143"/>
      <c r="AN16" s="143"/>
      <c r="AO16" s="143"/>
      <c r="AP16" s="144"/>
      <c r="AQ16" s="145"/>
      <c r="AR16" s="146"/>
      <c r="AT16" s="101" t="str">
        <f>IF($BJ$5="不要","","旧)")</f>
        <v/>
      </c>
      <c r="AU16" s="82"/>
      <c r="AV16" s="98" t="str">
        <f t="shared" si="6"/>
        <v>1-3</v>
      </c>
      <c r="AW16" s="201" t="str">
        <f>INDEX(必要書類及び注意事項!E:E,MATCH(C届出書!AV16,必要書類及び注意事項!A:A,0))</f>
        <v>　車検証(横A4サイズ)</v>
      </c>
      <c r="AX16" s="202"/>
      <c r="AY16" s="202"/>
      <c r="AZ16" s="202"/>
      <c r="BA16" s="202"/>
      <c r="BB16" s="203"/>
      <c r="BC16" s="199" t="str">
        <f>INDEX(必要書類及び注意事項!F:F,MATCH(C届出書!AV16,必要書類及び注意事項!A:A,0))</f>
        <v>　　　・有効期限は切れていませんか？</v>
      </c>
      <c r="BD16" s="199"/>
      <c r="BE16" s="199"/>
      <c r="BF16" s="199"/>
      <c r="BG16" s="199"/>
      <c r="BH16" s="199"/>
      <c r="BI16" s="199"/>
      <c r="BJ16" s="82"/>
      <c r="BK16" s="82"/>
      <c r="BM16"/>
      <c r="BN16"/>
      <c r="BO16"/>
      <c r="BP16"/>
      <c r="BQ16"/>
      <c r="BR16"/>
      <c r="BS16"/>
      <c r="BT16"/>
      <c r="BU16"/>
      <c r="BV16"/>
    </row>
    <row r="17" spans="1:74" s="6" customFormat="1" ht="25.5" customHeight="1" thickBot="1">
      <c r="A17" s="173"/>
      <c r="B17" s="147"/>
      <c r="C17" s="148"/>
      <c r="D17" s="148"/>
      <c r="E17" s="148"/>
      <c r="F17" s="148"/>
      <c r="G17" s="180"/>
      <c r="H17" s="112" t="str">
        <f t="shared" si="4"/>
        <v/>
      </c>
      <c r="I17" s="181"/>
      <c r="J17" s="181"/>
      <c r="K17" s="181"/>
      <c r="L17" s="181"/>
      <c r="M17" s="182"/>
      <c r="N17" s="113" t="str">
        <f t="shared" si="5"/>
        <v/>
      </c>
      <c r="O17" s="141"/>
      <c r="P17" s="141"/>
      <c r="Q17" s="141"/>
      <c r="R17" s="141"/>
      <c r="S17" s="141"/>
      <c r="T17" s="141"/>
      <c r="U17" s="142"/>
      <c r="V17" s="112" t="str">
        <f t="shared" si="3"/>
        <v/>
      </c>
      <c r="W17" s="141"/>
      <c r="X17" s="141"/>
      <c r="Y17" s="141"/>
      <c r="Z17" s="141"/>
      <c r="AA17" s="141"/>
      <c r="AB17" s="141"/>
      <c r="AC17" s="141"/>
      <c r="AD17" s="141"/>
      <c r="AE17" s="141"/>
      <c r="AF17" s="141"/>
      <c r="AG17" s="141"/>
      <c r="AH17" s="141"/>
      <c r="AI17" s="141"/>
      <c r="AJ17" s="141"/>
      <c r="AK17" s="141"/>
      <c r="AL17" s="141"/>
      <c r="AM17" s="141"/>
      <c r="AN17" s="141"/>
      <c r="AO17" s="142"/>
      <c r="AP17" s="147"/>
      <c r="AQ17" s="148"/>
      <c r="AR17" s="149"/>
      <c r="AT17" s="101" t="str">
        <f>IF($BJ$5="不要","不要","新)")</f>
        <v>不要</v>
      </c>
      <c r="AU17" s="82"/>
      <c r="AV17" s="98" t="str">
        <f t="shared" si="6"/>
        <v>1-4</v>
      </c>
      <c r="AW17" s="201" t="str">
        <f>INDEX(必要書類及び注意事項!E:E,MATCH(C届出書!AV17,必要書類及び注意事項!A:A,0))</f>
        <v>・車載器セットアップ証明書</v>
      </c>
      <c r="AX17" s="202"/>
      <c r="AY17" s="202"/>
      <c r="AZ17" s="202"/>
      <c r="BA17" s="202"/>
      <c r="BB17" s="203"/>
      <c r="BC17" s="199" t="str">
        <f>INDEX(必要書類及び注意事項!F:F,MATCH(C届出書!AV17,必要書類及び注意事項!A:A,0))</f>
        <v>　　　・「使用者の氏名又は名称」は貴社名義ですか？</v>
      </c>
      <c r="BD17" s="199"/>
      <c r="BE17" s="199"/>
      <c r="BF17" s="199"/>
      <c r="BG17" s="199"/>
      <c r="BH17" s="199"/>
      <c r="BI17" s="199"/>
      <c r="BJ17" s="82"/>
      <c r="BK17" s="82"/>
      <c r="BM17"/>
      <c r="BN17"/>
      <c r="BO17"/>
      <c r="BP17"/>
      <c r="BQ17"/>
      <c r="BR17"/>
      <c r="BS17"/>
      <c r="BT17"/>
      <c r="BU17"/>
      <c r="BV17"/>
    </row>
    <row r="18" spans="1:74" s="17" customFormat="1" ht="25.5" customHeight="1">
      <c r="A18" s="172">
        <v>3</v>
      </c>
      <c r="B18" s="144"/>
      <c r="C18" s="145"/>
      <c r="D18" s="145"/>
      <c r="E18" s="145"/>
      <c r="F18" s="145"/>
      <c r="G18" s="179"/>
      <c r="H18" s="110" t="str">
        <f t="shared" si="4"/>
        <v/>
      </c>
      <c r="I18" s="183"/>
      <c r="J18" s="183"/>
      <c r="K18" s="183"/>
      <c r="L18" s="183"/>
      <c r="M18" s="184"/>
      <c r="N18" s="111" t="str">
        <f t="shared" si="5"/>
        <v/>
      </c>
      <c r="O18" s="143"/>
      <c r="P18" s="143"/>
      <c r="Q18" s="143"/>
      <c r="R18" s="143"/>
      <c r="S18" s="143"/>
      <c r="T18" s="143"/>
      <c r="U18" s="159"/>
      <c r="V18" s="111" t="str">
        <f t="shared" si="3"/>
        <v/>
      </c>
      <c r="W18" s="143"/>
      <c r="X18" s="143"/>
      <c r="Y18" s="143"/>
      <c r="Z18" s="143"/>
      <c r="AA18" s="143"/>
      <c r="AB18" s="143"/>
      <c r="AC18" s="143"/>
      <c r="AD18" s="143"/>
      <c r="AE18" s="143"/>
      <c r="AF18" s="143"/>
      <c r="AG18" s="143"/>
      <c r="AH18" s="143"/>
      <c r="AI18" s="143"/>
      <c r="AJ18" s="143"/>
      <c r="AK18" s="143"/>
      <c r="AL18" s="143"/>
      <c r="AM18" s="143"/>
      <c r="AN18" s="143"/>
      <c r="AO18" s="143"/>
      <c r="AP18" s="144"/>
      <c r="AQ18" s="145"/>
      <c r="AR18" s="146"/>
      <c r="AT18" s="101" t="str">
        <f>IF($BJ$5="不要","","旧)")</f>
        <v/>
      </c>
      <c r="AU18" s="103"/>
      <c r="AV18" s="98" t="str">
        <f t="shared" si="6"/>
        <v>1-5</v>
      </c>
      <c r="AW18" s="201">
        <f>INDEX(必要書類及び注意事項!E:E,MATCH(C届出書!AV18,必要書類及び注意事項!A:A,0))</f>
        <v>0</v>
      </c>
      <c r="AX18" s="202"/>
      <c r="AY18" s="202"/>
      <c r="AZ18" s="202"/>
      <c r="BA18" s="202"/>
      <c r="BB18" s="203"/>
      <c r="BC18" s="199" t="str">
        <f>INDEX(必要書類及び注意事項!F:F,MATCH(C届出書!AV18,必要書類及び注意事項!A:A,0))</f>
        <v>　　　・「使用者の住所」は謄本又は会社案内の住所等で確認できますか？</v>
      </c>
      <c r="BD18" s="199"/>
      <c r="BE18" s="199"/>
      <c r="BF18" s="199"/>
      <c r="BG18" s="199"/>
      <c r="BH18" s="199"/>
      <c r="BI18" s="199"/>
      <c r="BJ18" s="103"/>
      <c r="BK18" s="103"/>
      <c r="BM18"/>
      <c r="BN18"/>
      <c r="BO18"/>
      <c r="BP18"/>
      <c r="BQ18"/>
      <c r="BR18"/>
      <c r="BS18"/>
      <c r="BT18"/>
      <c r="BU18"/>
      <c r="BV18"/>
    </row>
    <row r="19" spans="1:74" s="17" customFormat="1" ht="25.5" customHeight="1" thickBot="1">
      <c r="A19" s="173"/>
      <c r="B19" s="147"/>
      <c r="C19" s="148"/>
      <c r="D19" s="148"/>
      <c r="E19" s="148"/>
      <c r="F19" s="148"/>
      <c r="G19" s="180"/>
      <c r="H19" s="112" t="str">
        <f t="shared" si="4"/>
        <v/>
      </c>
      <c r="I19" s="181"/>
      <c r="J19" s="181"/>
      <c r="K19" s="181"/>
      <c r="L19" s="181"/>
      <c r="M19" s="182"/>
      <c r="N19" s="113" t="str">
        <f t="shared" si="5"/>
        <v/>
      </c>
      <c r="O19" s="141"/>
      <c r="P19" s="141"/>
      <c r="Q19" s="141"/>
      <c r="R19" s="141"/>
      <c r="S19" s="141"/>
      <c r="T19" s="141"/>
      <c r="U19" s="142"/>
      <c r="V19" s="112" t="str">
        <f t="shared" si="3"/>
        <v/>
      </c>
      <c r="W19" s="141"/>
      <c r="X19" s="141"/>
      <c r="Y19" s="141"/>
      <c r="Z19" s="141"/>
      <c r="AA19" s="141"/>
      <c r="AB19" s="141"/>
      <c r="AC19" s="141"/>
      <c r="AD19" s="141"/>
      <c r="AE19" s="141"/>
      <c r="AF19" s="141"/>
      <c r="AG19" s="141"/>
      <c r="AH19" s="141"/>
      <c r="AI19" s="141"/>
      <c r="AJ19" s="141"/>
      <c r="AK19" s="141"/>
      <c r="AL19" s="141"/>
      <c r="AM19" s="141"/>
      <c r="AN19" s="141"/>
      <c r="AO19" s="142"/>
      <c r="AP19" s="147"/>
      <c r="AQ19" s="148"/>
      <c r="AR19" s="149"/>
      <c r="AT19" s="101" t="str">
        <f>IF($BJ$5="不要","不要","新)")</f>
        <v>不要</v>
      </c>
      <c r="AU19" s="103"/>
      <c r="AV19" s="98" t="str">
        <f t="shared" si="6"/>
        <v>1-6</v>
      </c>
      <c r="AW19" s="201">
        <f>INDEX(必要書類及び注意事項!E:E,MATCH(C届出書!AV19,必要書類及び注意事項!A:A,0))</f>
        <v>0</v>
      </c>
      <c r="AX19" s="202"/>
      <c r="AY19" s="202"/>
      <c r="AZ19" s="202"/>
      <c r="BA19" s="202"/>
      <c r="BB19" s="203"/>
      <c r="BC19" s="199">
        <f>INDEX(必要書類及び注意事項!F:F,MATCH(C届出書!AV19,必要書類及び注意事項!A:A,0))</f>
        <v>0</v>
      </c>
      <c r="BD19" s="199"/>
      <c r="BE19" s="199"/>
      <c r="BF19" s="199"/>
      <c r="BG19" s="199"/>
      <c r="BH19" s="199"/>
      <c r="BI19" s="199"/>
      <c r="BJ19" s="103"/>
      <c r="BK19" s="103"/>
      <c r="BM19"/>
      <c r="BN19"/>
      <c r="BO19"/>
      <c r="BP19"/>
      <c r="BQ19"/>
      <c r="BR19"/>
      <c r="BS19"/>
      <c r="BT19"/>
      <c r="BU19"/>
      <c r="BV19"/>
    </row>
    <row r="20" spans="1:74" s="17" customFormat="1" ht="25.5" customHeight="1">
      <c r="A20" s="172">
        <v>4</v>
      </c>
      <c r="B20" s="144"/>
      <c r="C20" s="145"/>
      <c r="D20" s="145"/>
      <c r="E20" s="145"/>
      <c r="F20" s="145"/>
      <c r="G20" s="179"/>
      <c r="H20" s="110" t="str">
        <f t="shared" si="4"/>
        <v/>
      </c>
      <c r="I20" s="183"/>
      <c r="J20" s="183"/>
      <c r="K20" s="183"/>
      <c r="L20" s="183"/>
      <c r="M20" s="184"/>
      <c r="N20" s="111" t="str">
        <f t="shared" si="5"/>
        <v/>
      </c>
      <c r="O20" s="143"/>
      <c r="P20" s="143"/>
      <c r="Q20" s="143"/>
      <c r="R20" s="143"/>
      <c r="S20" s="143"/>
      <c r="T20" s="143"/>
      <c r="U20" s="159"/>
      <c r="V20" s="111" t="str">
        <f t="shared" si="3"/>
        <v/>
      </c>
      <c r="W20" s="143"/>
      <c r="X20" s="143"/>
      <c r="Y20" s="143"/>
      <c r="Z20" s="143"/>
      <c r="AA20" s="143"/>
      <c r="AB20" s="143"/>
      <c r="AC20" s="143"/>
      <c r="AD20" s="143"/>
      <c r="AE20" s="143"/>
      <c r="AF20" s="143"/>
      <c r="AG20" s="143"/>
      <c r="AH20" s="143"/>
      <c r="AI20" s="143"/>
      <c r="AJ20" s="143"/>
      <c r="AK20" s="143"/>
      <c r="AL20" s="143"/>
      <c r="AM20" s="143"/>
      <c r="AN20" s="143"/>
      <c r="AO20" s="143"/>
      <c r="AP20" s="144"/>
      <c r="AQ20" s="145"/>
      <c r="AR20" s="146"/>
      <c r="AT20" s="101" t="str">
        <f>IF($BJ$5="不要","","旧)")</f>
        <v/>
      </c>
      <c r="AU20" s="103"/>
      <c r="AV20" s="101"/>
      <c r="AW20" s="104"/>
      <c r="AX20" s="104"/>
      <c r="AY20" s="104"/>
      <c r="AZ20" s="104"/>
      <c r="BA20" s="104"/>
      <c r="BB20" s="104"/>
      <c r="BC20" s="105"/>
      <c r="BD20" s="105"/>
      <c r="BE20" s="105"/>
      <c r="BF20" s="105"/>
      <c r="BG20" s="105"/>
      <c r="BH20" s="105"/>
      <c r="BI20" s="105"/>
      <c r="BJ20" s="103"/>
      <c r="BK20" s="103"/>
      <c r="BM20"/>
      <c r="BN20"/>
      <c r="BO20"/>
      <c r="BP20"/>
      <c r="BQ20"/>
      <c r="BR20"/>
      <c r="BS20"/>
      <c r="BT20"/>
      <c r="BU20"/>
      <c r="BV20"/>
    </row>
    <row r="21" spans="1:74" s="17" customFormat="1" ht="25.5" customHeight="1" thickBot="1">
      <c r="A21" s="173"/>
      <c r="B21" s="147"/>
      <c r="C21" s="148"/>
      <c r="D21" s="148"/>
      <c r="E21" s="148"/>
      <c r="F21" s="148"/>
      <c r="G21" s="180"/>
      <c r="H21" s="112" t="str">
        <f t="shared" si="4"/>
        <v/>
      </c>
      <c r="I21" s="181"/>
      <c r="J21" s="181"/>
      <c r="K21" s="181"/>
      <c r="L21" s="181"/>
      <c r="M21" s="182"/>
      <c r="N21" s="113" t="str">
        <f t="shared" si="5"/>
        <v/>
      </c>
      <c r="O21" s="141"/>
      <c r="P21" s="141"/>
      <c r="Q21" s="141"/>
      <c r="R21" s="141"/>
      <c r="S21" s="141"/>
      <c r="T21" s="141"/>
      <c r="U21" s="142"/>
      <c r="V21" s="112" t="str">
        <f t="shared" si="3"/>
        <v/>
      </c>
      <c r="W21" s="141"/>
      <c r="X21" s="141"/>
      <c r="Y21" s="141"/>
      <c r="Z21" s="141"/>
      <c r="AA21" s="141"/>
      <c r="AB21" s="141"/>
      <c r="AC21" s="141"/>
      <c r="AD21" s="141"/>
      <c r="AE21" s="141"/>
      <c r="AF21" s="141"/>
      <c r="AG21" s="141"/>
      <c r="AH21" s="141"/>
      <c r="AI21" s="141"/>
      <c r="AJ21" s="141"/>
      <c r="AK21" s="141"/>
      <c r="AL21" s="141"/>
      <c r="AM21" s="141"/>
      <c r="AN21" s="141"/>
      <c r="AO21" s="142"/>
      <c r="AP21" s="147"/>
      <c r="AQ21" s="148"/>
      <c r="AR21" s="149"/>
      <c r="AT21" s="101" t="str">
        <f>IF($BJ$5="不要","不要","新)")</f>
        <v>不要</v>
      </c>
      <c r="AU21" s="103"/>
      <c r="AV21" s="101"/>
      <c r="AW21" s="104"/>
      <c r="AX21" s="104"/>
      <c r="AY21" s="104"/>
      <c r="AZ21" s="104"/>
      <c r="BA21" s="104"/>
      <c r="BB21" s="104"/>
      <c r="BC21" s="105"/>
      <c r="BD21" s="105"/>
      <c r="BE21" s="105"/>
      <c r="BF21" s="105"/>
      <c r="BG21" s="105"/>
      <c r="BH21" s="105"/>
      <c r="BI21" s="105"/>
      <c r="BJ21" s="103"/>
      <c r="BK21" s="103"/>
      <c r="BM21"/>
      <c r="BN21"/>
      <c r="BO21"/>
      <c r="BP21"/>
      <c r="BQ21"/>
      <c r="BR21"/>
      <c r="BS21"/>
      <c r="BT21"/>
      <c r="BU21"/>
      <c r="BV21"/>
    </row>
    <row r="22" spans="1:74" s="17" customFormat="1" ht="25.5" customHeight="1">
      <c r="A22" s="172">
        <v>5</v>
      </c>
      <c r="B22" s="144"/>
      <c r="C22" s="145"/>
      <c r="D22" s="145"/>
      <c r="E22" s="145"/>
      <c r="F22" s="145"/>
      <c r="G22" s="179"/>
      <c r="H22" s="110" t="str">
        <f t="shared" si="4"/>
        <v/>
      </c>
      <c r="I22" s="183"/>
      <c r="J22" s="183"/>
      <c r="K22" s="183"/>
      <c r="L22" s="183"/>
      <c r="M22" s="184"/>
      <c r="N22" s="111" t="str">
        <f t="shared" si="5"/>
        <v/>
      </c>
      <c r="O22" s="143"/>
      <c r="P22" s="143"/>
      <c r="Q22" s="143"/>
      <c r="R22" s="143"/>
      <c r="S22" s="143"/>
      <c r="T22" s="143"/>
      <c r="U22" s="159"/>
      <c r="V22" s="111" t="str">
        <f t="shared" si="3"/>
        <v/>
      </c>
      <c r="W22" s="143"/>
      <c r="X22" s="143"/>
      <c r="Y22" s="143"/>
      <c r="Z22" s="143"/>
      <c r="AA22" s="143"/>
      <c r="AB22" s="143"/>
      <c r="AC22" s="143"/>
      <c r="AD22" s="143"/>
      <c r="AE22" s="143"/>
      <c r="AF22" s="143"/>
      <c r="AG22" s="143"/>
      <c r="AH22" s="143"/>
      <c r="AI22" s="143"/>
      <c r="AJ22" s="143"/>
      <c r="AK22" s="143"/>
      <c r="AL22" s="143"/>
      <c r="AM22" s="143"/>
      <c r="AN22" s="143"/>
      <c r="AO22" s="143"/>
      <c r="AP22" s="144"/>
      <c r="AQ22" s="145"/>
      <c r="AR22" s="146"/>
      <c r="AT22" s="101" t="str">
        <f>IF($BJ$5="不要","","旧)")</f>
        <v/>
      </c>
      <c r="AU22" s="103"/>
      <c r="AV22" s="101"/>
      <c r="AW22" s="104"/>
      <c r="AX22" s="91"/>
      <c r="AY22" s="91"/>
      <c r="AZ22" s="104"/>
      <c r="BA22" s="104"/>
      <c r="BB22" s="104"/>
      <c r="BC22" s="105"/>
      <c r="BD22" s="105"/>
      <c r="BE22" s="105"/>
      <c r="BF22" s="105"/>
      <c r="BG22" s="105"/>
      <c r="BH22" s="105"/>
      <c r="BI22" s="105"/>
      <c r="BJ22" s="103"/>
      <c r="BK22" s="103"/>
      <c r="BM22"/>
      <c r="BN22"/>
      <c r="BO22"/>
      <c r="BP22"/>
      <c r="BQ22"/>
      <c r="BR22"/>
      <c r="BS22"/>
      <c r="BT22"/>
      <c r="BU22"/>
      <c r="BV22"/>
    </row>
    <row r="23" spans="1:74" s="17" customFormat="1" ht="25.5" customHeight="1" thickBot="1">
      <c r="A23" s="173"/>
      <c r="B23" s="147"/>
      <c r="C23" s="148"/>
      <c r="D23" s="148"/>
      <c r="E23" s="148"/>
      <c r="F23" s="148"/>
      <c r="G23" s="180"/>
      <c r="H23" s="112" t="str">
        <f t="shared" si="4"/>
        <v/>
      </c>
      <c r="I23" s="181"/>
      <c r="J23" s="181"/>
      <c r="K23" s="181"/>
      <c r="L23" s="181"/>
      <c r="M23" s="182"/>
      <c r="N23" s="112" t="str">
        <f t="shared" si="5"/>
        <v/>
      </c>
      <c r="O23" s="141"/>
      <c r="P23" s="141"/>
      <c r="Q23" s="141"/>
      <c r="R23" s="141"/>
      <c r="S23" s="141"/>
      <c r="T23" s="141"/>
      <c r="U23" s="142"/>
      <c r="V23" s="112" t="str">
        <f t="shared" si="3"/>
        <v/>
      </c>
      <c r="W23" s="141"/>
      <c r="X23" s="141"/>
      <c r="Y23" s="141"/>
      <c r="Z23" s="141"/>
      <c r="AA23" s="141"/>
      <c r="AB23" s="141"/>
      <c r="AC23" s="141"/>
      <c r="AD23" s="141"/>
      <c r="AE23" s="141"/>
      <c r="AF23" s="141"/>
      <c r="AG23" s="141"/>
      <c r="AH23" s="141"/>
      <c r="AI23" s="141"/>
      <c r="AJ23" s="141"/>
      <c r="AK23" s="141"/>
      <c r="AL23" s="141"/>
      <c r="AM23" s="141"/>
      <c r="AN23" s="141"/>
      <c r="AO23" s="142"/>
      <c r="AP23" s="147"/>
      <c r="AQ23" s="148"/>
      <c r="AR23" s="149"/>
      <c r="AT23" s="101" t="str">
        <f>IF($BJ$5="不要","不要","新)")</f>
        <v>不要</v>
      </c>
      <c r="AU23" s="103"/>
      <c r="AV23" s="101"/>
      <c r="AW23" s="104"/>
      <c r="AX23" s="91"/>
      <c r="AY23" s="91"/>
      <c r="AZ23" s="104"/>
      <c r="BA23" s="104"/>
      <c r="BB23" s="104"/>
      <c r="BC23" s="105"/>
      <c r="BD23" s="105"/>
      <c r="BE23" s="105"/>
      <c r="BF23" s="105"/>
      <c r="BG23" s="105"/>
      <c r="BH23" s="105"/>
      <c r="BI23" s="105"/>
      <c r="BJ23" s="103"/>
      <c r="BK23" s="103"/>
      <c r="BM23"/>
      <c r="BN23"/>
      <c r="BO23"/>
      <c r="BP23"/>
      <c r="BQ23"/>
      <c r="BR23"/>
      <c r="BS23"/>
      <c r="BT23"/>
      <c r="BU23"/>
      <c r="BV23"/>
    </row>
    <row r="24" spans="1:74" s="17" customFormat="1" ht="3" customHeight="1">
      <c r="A24" s="29"/>
      <c r="B24" s="18"/>
      <c r="C24" s="18"/>
      <c r="D24" s="18"/>
      <c r="E24" s="18"/>
      <c r="F24" s="18"/>
      <c r="G24" s="18"/>
      <c r="H24" s="18"/>
      <c r="I24" s="18"/>
      <c r="J24" s="18"/>
      <c r="K24" s="18"/>
      <c r="L24" s="18"/>
      <c r="M24" s="18"/>
      <c r="N24" s="18"/>
      <c r="O24" s="18"/>
      <c r="P24" s="18"/>
      <c r="Q24" s="18"/>
      <c r="R24" s="18"/>
      <c r="S24" s="18"/>
      <c r="T24" s="18"/>
      <c r="U24" s="18"/>
      <c r="V24" s="19"/>
      <c r="W24" s="18"/>
      <c r="X24" s="18"/>
      <c r="Y24" s="18"/>
      <c r="Z24" s="18"/>
      <c r="AA24" s="18"/>
      <c r="AB24" s="18"/>
      <c r="AC24" s="18"/>
      <c r="AD24" s="18"/>
      <c r="AE24" s="18"/>
      <c r="AF24" s="18"/>
      <c r="AG24" s="18"/>
      <c r="AH24" s="18"/>
      <c r="AI24" s="18"/>
      <c r="AJ24" s="18"/>
      <c r="AK24" s="18"/>
      <c r="AL24" s="18"/>
      <c r="AM24" s="18"/>
      <c r="AN24" s="18"/>
      <c r="AO24" s="18"/>
      <c r="AP24" s="18"/>
      <c r="AQ24" s="18"/>
      <c r="AR24" s="18"/>
      <c r="AT24" s="106"/>
      <c r="AU24" s="103"/>
      <c r="AV24" s="103" t="s">
        <v>79</v>
      </c>
      <c r="AW24" s="103"/>
      <c r="AX24" s="91"/>
      <c r="AY24" s="91"/>
      <c r="AZ24" s="103"/>
      <c r="BA24" s="103"/>
      <c r="BB24" s="103"/>
      <c r="BC24" s="103"/>
      <c r="BD24" s="103"/>
      <c r="BE24" s="103"/>
      <c r="BF24" s="103"/>
      <c r="BG24" s="91"/>
      <c r="BH24" s="91"/>
      <c r="BI24" s="91"/>
      <c r="BJ24" s="91"/>
      <c r="BK24" s="91"/>
      <c r="BL24"/>
      <c r="BM24"/>
      <c r="BN24"/>
      <c r="BO24"/>
      <c r="BP24"/>
    </row>
    <row r="25" spans="1:74" s="17" customFormat="1" ht="19.5" customHeight="1">
      <c r="A25" s="29"/>
      <c r="B25" s="18"/>
      <c r="C25" s="18"/>
      <c r="D25" s="18"/>
      <c r="E25" s="18"/>
      <c r="F25" s="18"/>
      <c r="G25" s="18"/>
      <c r="H25" s="18"/>
      <c r="I25" s="18"/>
      <c r="J25" s="18"/>
      <c r="K25" s="18"/>
      <c r="L25" s="18"/>
      <c r="M25" s="18"/>
      <c r="N25" s="18"/>
      <c r="O25" s="18"/>
      <c r="P25" s="18"/>
      <c r="Q25" s="18"/>
      <c r="R25" s="18"/>
      <c r="S25" s="18"/>
      <c r="T25" s="18"/>
      <c r="U25" s="18"/>
      <c r="V25" s="19"/>
      <c r="W25" s="18"/>
      <c r="X25" s="18"/>
      <c r="Y25" s="18"/>
      <c r="Z25" s="18"/>
      <c r="AA25" s="18"/>
      <c r="AB25" s="18"/>
      <c r="AC25" s="18"/>
      <c r="AD25" s="18"/>
      <c r="AE25" s="18"/>
      <c r="AF25" s="18"/>
      <c r="AG25" s="18"/>
      <c r="AH25" s="18"/>
      <c r="AI25" s="18"/>
      <c r="AJ25" s="18"/>
      <c r="AK25" s="18"/>
      <c r="AL25" s="251" t="s">
        <v>103</v>
      </c>
      <c r="AM25" s="252"/>
      <c r="AN25" s="252"/>
      <c r="AO25" s="252"/>
      <c r="AP25" s="253" t="str">
        <f>IF(AV5&lt;&gt;1,"",IF(COUNTA(I14,I16,I18,I20,I22)=0,"",COUNTA(I14,I16,I18,I20,I22)))</f>
        <v/>
      </c>
      <c r="AQ25" s="254"/>
      <c r="AR25" s="31" t="s">
        <v>56</v>
      </c>
      <c r="AT25" s="106"/>
      <c r="AU25" s="103"/>
      <c r="AV25" s="103"/>
      <c r="AW25" s="103"/>
      <c r="AX25" s="91"/>
      <c r="AY25" s="91"/>
      <c r="AZ25" s="103"/>
      <c r="BA25" s="103"/>
      <c r="BB25" s="103"/>
      <c r="BC25" s="103"/>
      <c r="BD25" s="103"/>
      <c r="BE25" s="103"/>
      <c r="BF25" s="103"/>
      <c r="BG25" s="91"/>
      <c r="BH25" s="91"/>
      <c r="BI25" s="91"/>
      <c r="BJ25" s="91"/>
      <c r="BK25" s="91"/>
      <c r="BL25"/>
      <c r="BM25"/>
      <c r="BN25"/>
      <c r="BO25"/>
      <c r="BP25"/>
    </row>
    <row r="26" spans="1:74" s="17" customFormat="1" ht="3" customHeight="1" thickBot="1">
      <c r="A26" s="29"/>
      <c r="B26" s="18"/>
      <c r="C26" s="18"/>
      <c r="D26" s="18"/>
      <c r="E26" s="18"/>
      <c r="F26" s="18"/>
      <c r="G26" s="18"/>
      <c r="H26" s="18"/>
      <c r="I26" s="18"/>
      <c r="J26" s="18"/>
      <c r="K26" s="18"/>
      <c r="L26" s="18"/>
      <c r="M26" s="18"/>
      <c r="N26" s="18"/>
      <c r="O26" s="18"/>
      <c r="P26" s="18"/>
      <c r="Q26" s="18"/>
      <c r="R26" s="18"/>
      <c r="S26" s="18"/>
      <c r="T26" s="18"/>
      <c r="U26" s="18"/>
      <c r="V26" s="19"/>
      <c r="W26" s="18"/>
      <c r="X26" s="18"/>
      <c r="Y26" s="18"/>
      <c r="Z26" s="18"/>
      <c r="AA26" s="18"/>
      <c r="AB26" s="18"/>
      <c r="AC26" s="18"/>
      <c r="AD26" s="18"/>
      <c r="AE26" s="18"/>
      <c r="AF26" s="18"/>
      <c r="AG26" s="18"/>
      <c r="AH26" s="18"/>
      <c r="AI26" s="18"/>
      <c r="AJ26" s="18"/>
      <c r="AK26" s="18"/>
      <c r="AL26" s="50"/>
      <c r="AM26" s="50"/>
      <c r="AN26" s="50"/>
      <c r="AO26" s="50"/>
      <c r="AP26" s="51"/>
      <c r="AQ26" s="51"/>
      <c r="AR26" s="7"/>
      <c r="AT26" s="106"/>
      <c r="AU26" s="103"/>
      <c r="AV26" s="103"/>
      <c r="AW26" s="103"/>
      <c r="AX26" s="91"/>
      <c r="AY26" s="91"/>
      <c r="AZ26" s="103"/>
      <c r="BA26" s="103"/>
      <c r="BB26" s="103"/>
      <c r="BC26" s="103"/>
      <c r="BD26" s="103"/>
      <c r="BE26" s="103"/>
      <c r="BF26" s="103"/>
      <c r="BG26" s="91"/>
      <c r="BH26" s="91"/>
      <c r="BI26" s="91"/>
      <c r="BJ26" s="91"/>
      <c r="BK26" s="91"/>
      <c r="BL26"/>
      <c r="BM26"/>
      <c r="BN26"/>
      <c r="BO26"/>
      <c r="BP26"/>
    </row>
    <row r="27" spans="1:74" s="17" customFormat="1" ht="3" customHeight="1">
      <c r="A27" s="53"/>
      <c r="B27" s="54"/>
      <c r="C27" s="54"/>
      <c r="D27" s="54"/>
      <c r="E27" s="54"/>
      <c r="F27" s="54"/>
      <c r="G27" s="54"/>
      <c r="H27" s="54"/>
      <c r="I27" s="54"/>
      <c r="J27" s="54"/>
      <c r="K27" s="54"/>
      <c r="L27" s="54"/>
      <c r="M27" s="54"/>
      <c r="N27" s="54"/>
      <c r="O27" s="54"/>
      <c r="P27" s="54"/>
      <c r="Q27" s="54"/>
      <c r="R27" s="54"/>
      <c r="S27" s="54"/>
      <c r="T27" s="54"/>
      <c r="U27" s="54"/>
      <c r="V27" s="52"/>
      <c r="W27" s="54"/>
      <c r="X27" s="54"/>
      <c r="Y27" s="54"/>
      <c r="Z27" s="54"/>
      <c r="AA27" s="54"/>
      <c r="AB27" s="54"/>
      <c r="AC27" s="54"/>
      <c r="AD27" s="54"/>
      <c r="AE27" s="54"/>
      <c r="AF27" s="54"/>
      <c r="AG27" s="54"/>
      <c r="AH27" s="54"/>
      <c r="AI27" s="54"/>
      <c r="AJ27" s="54"/>
      <c r="AK27" s="54"/>
      <c r="AL27" s="55"/>
      <c r="AM27" s="55"/>
      <c r="AN27" s="55"/>
      <c r="AO27" s="55"/>
      <c r="AP27" s="56"/>
      <c r="AQ27" s="56"/>
      <c r="AR27" s="57"/>
      <c r="AT27" s="106"/>
      <c r="AU27" s="103"/>
      <c r="AV27" s="103"/>
      <c r="AW27" s="103"/>
      <c r="AX27" s="91"/>
      <c r="AY27" s="91"/>
      <c r="AZ27" s="103"/>
      <c r="BA27" s="103"/>
      <c r="BB27" s="103"/>
      <c r="BC27" s="103"/>
      <c r="BD27" s="103"/>
      <c r="BE27" s="103"/>
      <c r="BF27" s="103"/>
      <c r="BG27" s="91"/>
      <c r="BH27" s="91"/>
      <c r="BI27" s="91"/>
      <c r="BJ27" s="91"/>
      <c r="BK27" s="91"/>
      <c r="BL27"/>
      <c r="BM27"/>
      <c r="BN27"/>
      <c r="BO27"/>
      <c r="BP27"/>
    </row>
    <row r="28" spans="1:74" s="17" customFormat="1" ht="18" customHeight="1">
      <c r="A28" s="163" t="s">
        <v>102</v>
      </c>
      <c r="B28" s="164"/>
      <c r="C28" s="164"/>
      <c r="D28" s="164"/>
      <c r="E28" s="165"/>
      <c r="F28"/>
      <c r="G28" s="174" t="s">
        <v>8</v>
      </c>
      <c r="H28" s="175"/>
      <c r="I28" s="175"/>
      <c r="J28" s="176"/>
      <c r="K28" s="160"/>
      <c r="L28" s="161"/>
      <c r="M28" s="161"/>
      <c r="N28" s="161"/>
      <c r="O28" s="161"/>
      <c r="P28" s="161"/>
      <c r="Q28" s="161"/>
      <c r="R28" s="161"/>
      <c r="S28" s="162"/>
      <c r="T28" s="174" t="s">
        <v>138</v>
      </c>
      <c r="U28" s="175"/>
      <c r="V28" s="175"/>
      <c r="W28" s="176"/>
      <c r="X28" s="156"/>
      <c r="Y28" s="157"/>
      <c r="Z28" s="157"/>
      <c r="AA28" s="157"/>
      <c r="AB28" s="157"/>
      <c r="AC28" s="157"/>
      <c r="AD28" s="157"/>
      <c r="AE28" s="157"/>
      <c r="AF28" s="157"/>
      <c r="AG28" s="158"/>
      <c r="AH28" s="150" t="s">
        <v>2</v>
      </c>
      <c r="AI28" s="151"/>
      <c r="AJ28" s="151"/>
      <c r="AK28" s="152"/>
      <c r="AL28" s="153" t="s">
        <v>139</v>
      </c>
      <c r="AM28" s="154"/>
      <c r="AN28" s="154"/>
      <c r="AO28" s="154" t="s">
        <v>140</v>
      </c>
      <c r="AP28" s="154"/>
      <c r="AQ28" s="154"/>
      <c r="AR28" s="155"/>
      <c r="AT28" s="106"/>
      <c r="AU28" s="103"/>
      <c r="AV28" s="103"/>
      <c r="AW28" s="89"/>
      <c r="AX28" s="89" t="s">
        <v>125</v>
      </c>
      <c r="AY28" s="89" t="s">
        <v>126</v>
      </c>
      <c r="AZ28" s="91"/>
      <c r="BA28" s="91"/>
      <c r="BB28" s="91"/>
      <c r="BC28" s="91"/>
      <c r="BD28" s="91"/>
      <c r="BE28" s="91"/>
      <c r="BF28" s="91"/>
      <c r="BG28" s="91"/>
      <c r="BH28" s="91"/>
      <c r="BI28" s="91"/>
      <c r="BJ28" s="91"/>
      <c r="BK28" s="91"/>
      <c r="BL28"/>
      <c r="BM28"/>
      <c r="BN28"/>
      <c r="BO28"/>
      <c r="BP28"/>
      <c r="BQ28"/>
    </row>
    <row r="29" spans="1:74" s="17" customFormat="1" ht="18.75" customHeight="1">
      <c r="A29" s="166"/>
      <c r="B29" s="167"/>
      <c r="C29" s="167"/>
      <c r="D29" s="167"/>
      <c r="E29" s="168"/>
      <c r="G29" s="174" t="s">
        <v>151</v>
      </c>
      <c r="H29" s="175"/>
      <c r="I29" s="176"/>
      <c r="J29" s="177"/>
      <c r="K29" s="177"/>
      <c r="L29" s="114" t="s">
        <v>9</v>
      </c>
      <c r="M29" s="115"/>
      <c r="N29" s="114" t="s">
        <v>141</v>
      </c>
      <c r="O29" s="115"/>
      <c r="P29" s="114" t="s">
        <v>11</v>
      </c>
      <c r="Q29" s="177"/>
      <c r="R29" s="177"/>
      <c r="S29" s="178" t="s">
        <v>142</v>
      </c>
      <c r="T29" s="178"/>
      <c r="U29" s="174" t="s">
        <v>12</v>
      </c>
      <c r="V29" s="175"/>
      <c r="W29" s="176"/>
      <c r="X29" s="177"/>
      <c r="Y29" s="177"/>
      <c r="Z29" s="114" t="s">
        <v>9</v>
      </c>
      <c r="AA29" s="115"/>
      <c r="AB29" s="114" t="s">
        <v>141</v>
      </c>
      <c r="AC29" s="115"/>
      <c r="AD29" s="114" t="s">
        <v>11</v>
      </c>
      <c r="AE29" s="177"/>
      <c r="AF29" s="177"/>
      <c r="AG29" s="178" t="s">
        <v>142</v>
      </c>
      <c r="AH29" s="178"/>
      <c r="AI29" s="116" t="s">
        <v>13</v>
      </c>
      <c r="AJ29" s="177"/>
      <c r="AK29" s="177"/>
      <c r="AL29" s="177"/>
      <c r="AM29" s="114" t="s">
        <v>143</v>
      </c>
      <c r="AN29" s="116" t="s">
        <v>144</v>
      </c>
      <c r="AO29" s="177"/>
      <c r="AP29" s="177"/>
      <c r="AQ29" s="177"/>
      <c r="AR29" s="117" t="s">
        <v>143</v>
      </c>
      <c r="AT29" s="106"/>
      <c r="AU29" s="103"/>
      <c r="AV29" s="103"/>
      <c r="AW29" s="89" t="s">
        <v>127</v>
      </c>
      <c r="AX29" s="89" t="b">
        <v>0</v>
      </c>
      <c r="AY29" s="89" t="b">
        <v>0</v>
      </c>
      <c r="AZ29" s="91"/>
      <c r="BA29" s="91"/>
      <c r="BB29" s="91"/>
      <c r="BC29" s="91"/>
      <c r="BD29" s="91"/>
      <c r="BE29" s="91"/>
      <c r="BF29" s="91"/>
      <c r="BG29" s="91"/>
      <c r="BH29" s="91"/>
      <c r="BI29" s="91"/>
      <c r="BJ29" s="91"/>
      <c r="BK29" s="91"/>
      <c r="BL29"/>
      <c r="BM29"/>
      <c r="BN29"/>
      <c r="BO29"/>
      <c r="BP29"/>
      <c r="BQ29"/>
    </row>
    <row r="30" spans="1:74" s="17" customFormat="1" ht="24.75" customHeight="1">
      <c r="A30" s="166"/>
      <c r="B30" s="167"/>
      <c r="C30" s="167"/>
      <c r="D30" s="167"/>
      <c r="E30" s="168"/>
      <c r="G30" s="135" t="s">
        <v>14</v>
      </c>
      <c r="H30" s="136"/>
      <c r="I30" s="136"/>
      <c r="J30" s="137"/>
      <c r="K30" s="240"/>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2"/>
      <c r="AT30" s="106"/>
      <c r="AU30" s="103"/>
      <c r="AV30" s="103"/>
      <c r="AW30" s="103"/>
      <c r="AX30" s="103"/>
      <c r="AY30" s="103"/>
      <c r="AZ30" s="103"/>
      <c r="BA30" s="103"/>
      <c r="BB30" s="103"/>
      <c r="BC30" s="103"/>
      <c r="BD30" s="103"/>
      <c r="BE30" s="103"/>
      <c r="BF30" s="103"/>
      <c r="BG30" s="103"/>
      <c r="BH30" s="103"/>
      <c r="BI30" s="103"/>
      <c r="BJ30" s="103"/>
      <c r="BK30" s="103"/>
      <c r="BQ30"/>
    </row>
    <row r="31" spans="1:74" s="17" customFormat="1" ht="24.75" customHeight="1" thickBot="1">
      <c r="A31" s="166"/>
      <c r="B31" s="167"/>
      <c r="C31" s="167"/>
      <c r="D31" s="167"/>
      <c r="E31" s="168"/>
      <c r="G31" s="138"/>
      <c r="H31" s="139"/>
      <c r="I31" s="139"/>
      <c r="J31" s="140"/>
      <c r="K31" s="243"/>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5"/>
      <c r="AT31" s="106"/>
      <c r="AU31" s="103"/>
      <c r="AV31" s="103"/>
      <c r="AW31" s="103"/>
      <c r="AX31" s="103"/>
      <c r="AY31" s="103"/>
      <c r="AZ31" s="103"/>
      <c r="BA31" s="103"/>
      <c r="BB31" s="103"/>
      <c r="BC31" s="103"/>
      <c r="BD31" s="103"/>
      <c r="BE31" s="103"/>
      <c r="BF31" s="103"/>
      <c r="BG31" s="103"/>
      <c r="BH31" s="103"/>
      <c r="BI31" s="103"/>
      <c r="BJ31" s="103"/>
      <c r="BK31" s="103"/>
    </row>
    <row r="32" spans="1:74" s="22" customFormat="1" ht="24.75" customHeight="1" thickTop="1" thickBot="1">
      <c r="A32" s="166"/>
      <c r="B32" s="167"/>
      <c r="C32" s="167"/>
      <c r="D32" s="167"/>
      <c r="E32" s="168"/>
      <c r="G32" s="122" t="s">
        <v>15</v>
      </c>
      <c r="H32" s="123"/>
      <c r="I32" s="123"/>
      <c r="J32" s="123"/>
      <c r="K32" s="124"/>
      <c r="L32" s="125"/>
      <c r="M32" s="125"/>
      <c r="N32" s="125"/>
      <c r="O32" s="125"/>
      <c r="P32" s="125"/>
      <c r="Q32" s="125"/>
      <c r="R32" s="125"/>
      <c r="S32" s="123" t="s">
        <v>16</v>
      </c>
      <c r="T32" s="123"/>
      <c r="U32" s="123"/>
      <c r="V32" s="126"/>
      <c r="W32" s="127"/>
      <c r="X32" s="128"/>
      <c r="Y32" s="128"/>
      <c r="Z32" s="128"/>
      <c r="AA32" s="128"/>
      <c r="AB32" s="128"/>
      <c r="AC32" s="128"/>
      <c r="AD32" s="129" t="s">
        <v>17</v>
      </c>
      <c r="AE32" s="130"/>
      <c r="AF32" s="130"/>
      <c r="AG32" s="131"/>
      <c r="AH32" s="132"/>
      <c r="AI32" s="133"/>
      <c r="AJ32" s="133"/>
      <c r="AK32" s="61" t="s">
        <v>9</v>
      </c>
      <c r="AL32" s="134"/>
      <c r="AM32" s="134"/>
      <c r="AN32" s="61" t="s">
        <v>10</v>
      </c>
      <c r="AO32" s="134"/>
      <c r="AP32" s="134"/>
      <c r="AQ32" s="61" t="s">
        <v>11</v>
      </c>
      <c r="AR32" s="119"/>
      <c r="AT32" s="106"/>
      <c r="AU32" s="106"/>
      <c r="AV32" s="106"/>
      <c r="AW32" s="106"/>
      <c r="AX32" s="106"/>
      <c r="AY32" s="106"/>
      <c r="AZ32" s="106"/>
      <c r="BA32" s="106"/>
      <c r="BB32" s="106"/>
      <c r="BC32" s="106"/>
      <c r="BD32" s="106"/>
      <c r="BE32" s="106"/>
      <c r="BF32" s="106"/>
      <c r="BG32" s="106"/>
      <c r="BH32" s="106"/>
      <c r="BI32" s="106"/>
      <c r="BJ32" s="106"/>
      <c r="BK32" s="106"/>
    </row>
    <row r="33" spans="1:88" s="17" customFormat="1" ht="18.75" customHeight="1" thickTop="1">
      <c r="A33" s="169"/>
      <c r="B33" s="170"/>
      <c r="C33" s="170"/>
      <c r="D33" s="170"/>
      <c r="E33" s="171"/>
      <c r="G33" s="120" t="s">
        <v>149</v>
      </c>
      <c r="H33" s="120"/>
      <c r="I33" s="120"/>
      <c r="AN33"/>
      <c r="AO33"/>
      <c r="AP33"/>
      <c r="AQ33"/>
      <c r="AR33" s="121"/>
      <c r="AT33" s="106"/>
      <c r="AU33" s="103"/>
      <c r="AV33" s="103"/>
      <c r="AW33" s="103"/>
      <c r="AX33" s="103"/>
      <c r="AY33" s="103"/>
      <c r="AZ33" s="103"/>
      <c r="BA33" s="103"/>
      <c r="BB33" s="103"/>
      <c r="BC33" s="103"/>
      <c r="BD33" s="103"/>
      <c r="BE33" s="103"/>
      <c r="BF33" s="103"/>
      <c r="BG33" s="103"/>
      <c r="BH33" s="103"/>
      <c r="BI33" s="103"/>
      <c r="BJ33" s="103"/>
      <c r="BK33" s="103"/>
    </row>
    <row r="34" spans="1:88" s="17" customFormat="1" ht="15" customHeight="1">
      <c r="A34" s="58"/>
      <c r="G34" s="120"/>
      <c r="H34" s="120" t="s">
        <v>150</v>
      </c>
      <c r="I34" s="120"/>
      <c r="M34" s="19"/>
      <c r="AB34" s="19"/>
      <c r="AC34" s="18"/>
      <c r="AR34" s="20"/>
      <c r="AT34" s="106"/>
      <c r="AU34" s="103"/>
      <c r="AV34" s="103"/>
      <c r="AW34" s="103"/>
      <c r="AX34" s="103"/>
      <c r="AY34" s="103"/>
      <c r="AZ34" s="103"/>
      <c r="BA34" s="103"/>
      <c r="BB34" s="103"/>
      <c r="BC34" s="103"/>
      <c r="BD34" s="103"/>
      <c r="BE34" s="103"/>
      <c r="BF34" s="103"/>
      <c r="BG34" s="103"/>
      <c r="BH34" s="103"/>
      <c r="BI34" s="103"/>
      <c r="BJ34" s="103"/>
      <c r="BK34" s="103"/>
    </row>
    <row r="35" spans="1:88" s="17" customFormat="1" ht="1.5" customHeight="1" thickBot="1">
      <c r="A35" s="5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60"/>
      <c r="AT35" s="106"/>
      <c r="AU35" s="103"/>
      <c r="AV35" s="103"/>
      <c r="AW35" s="103"/>
      <c r="AX35" s="103"/>
      <c r="AY35" s="103"/>
      <c r="AZ35" s="103"/>
      <c r="BA35" s="103"/>
      <c r="BB35" s="103"/>
      <c r="BC35" s="103"/>
      <c r="BD35" s="103"/>
      <c r="BE35" s="103"/>
      <c r="BF35" s="103"/>
      <c r="BG35" s="103"/>
      <c r="BH35" s="103"/>
      <c r="BI35" s="103"/>
      <c r="BJ35" s="103"/>
      <c r="BK35" s="103"/>
    </row>
    <row r="36" spans="1:88" s="17" customFormat="1" ht="3" customHeight="1">
      <c r="W36" s="18"/>
      <c r="AT36" s="106"/>
      <c r="AU36" s="99"/>
      <c r="AV36" s="103"/>
      <c r="AW36" s="103"/>
      <c r="AX36" s="103"/>
      <c r="AY36" s="103"/>
      <c r="AZ36" s="103"/>
      <c r="BA36" s="103"/>
      <c r="BB36" s="103"/>
      <c r="BC36" s="103"/>
      <c r="BD36" s="103"/>
      <c r="BE36" s="103"/>
      <c r="BF36" s="103"/>
      <c r="BG36" s="103"/>
      <c r="BH36" s="103"/>
      <c r="BI36" s="103"/>
      <c r="BJ36" s="103"/>
      <c r="BK36" s="103"/>
    </row>
    <row r="37" spans="1:88" s="17" customFormat="1" ht="13.5" customHeight="1" thickBot="1">
      <c r="W37" s="18"/>
      <c r="AL37" s="49" t="s">
        <v>87</v>
      </c>
      <c r="AT37" s="106"/>
      <c r="AU37" s="99"/>
      <c r="AV37" s="103"/>
      <c r="AW37" s="103"/>
      <c r="AX37" s="103"/>
      <c r="AY37" s="103"/>
      <c r="AZ37" s="103"/>
      <c r="BA37" s="103"/>
      <c r="BB37" s="103"/>
      <c r="BC37" s="103"/>
      <c r="BD37" s="103"/>
      <c r="BE37" s="103"/>
      <c r="BF37" s="103"/>
      <c r="BG37" s="103"/>
      <c r="BH37" s="103"/>
      <c r="BI37" s="103"/>
      <c r="BJ37" s="103"/>
      <c r="BK37" s="103"/>
    </row>
    <row r="38" spans="1:88" s="17" customFormat="1" ht="7.5" customHeight="1" thickTop="1">
      <c r="A38" s="62"/>
      <c r="B38" s="62"/>
      <c r="C38" s="62"/>
      <c r="D38" s="62"/>
      <c r="E38" s="62"/>
      <c r="F38" s="62"/>
      <c r="G38" s="62"/>
      <c r="H38" s="62"/>
      <c r="I38" s="62"/>
      <c r="J38" s="62"/>
      <c r="K38" s="62"/>
      <c r="L38" s="62"/>
      <c r="M38" s="62"/>
      <c r="N38" s="62"/>
      <c r="O38" s="62"/>
      <c r="P38" s="62"/>
      <c r="Q38" s="62"/>
      <c r="R38" s="62"/>
      <c r="S38" s="62"/>
      <c r="T38" s="62"/>
      <c r="U38" s="62"/>
      <c r="V38" s="62"/>
      <c r="W38" s="63"/>
      <c r="X38" s="62"/>
      <c r="Y38" s="62"/>
      <c r="Z38" s="62"/>
      <c r="AA38" s="62"/>
      <c r="AB38" s="62"/>
      <c r="AC38" s="62"/>
      <c r="AD38" s="62"/>
      <c r="AE38" s="62"/>
      <c r="AF38" s="62"/>
      <c r="AG38" s="62"/>
      <c r="AH38" s="62"/>
      <c r="AI38" s="62"/>
      <c r="AJ38" s="62"/>
      <c r="AK38" s="62"/>
      <c r="AL38" s="62"/>
      <c r="AM38" s="62"/>
      <c r="AN38" s="62"/>
      <c r="AO38" s="62"/>
      <c r="AP38" s="62"/>
      <c r="AQ38" s="62"/>
      <c r="AR38" s="62"/>
      <c r="AT38" s="106"/>
      <c r="AU38" s="99"/>
      <c r="AV38" s="103"/>
      <c r="AW38" s="103"/>
      <c r="AX38" s="103"/>
      <c r="AY38" s="103"/>
      <c r="AZ38" s="103"/>
      <c r="BA38" s="103"/>
      <c r="BB38" s="103"/>
      <c r="BC38" s="103"/>
      <c r="BD38" s="103"/>
      <c r="BE38" s="103"/>
      <c r="BF38" s="103"/>
      <c r="BG38" s="103"/>
      <c r="BH38" s="103"/>
      <c r="BI38" s="103"/>
      <c r="BJ38" s="103"/>
      <c r="BK38" s="103"/>
    </row>
    <row r="39" spans="1:88" s="17" customFormat="1" ht="14.25" customHeight="1">
      <c r="B39" s="187" t="s">
        <v>40</v>
      </c>
      <c r="C39" s="188"/>
      <c r="D39" s="188"/>
      <c r="E39" s="188"/>
      <c r="F39" s="188"/>
      <c r="G39" s="188"/>
      <c r="H39" s="188"/>
      <c r="I39" s="188"/>
      <c r="J39" s="188"/>
      <c r="K39" s="188"/>
      <c r="L39" s="188"/>
      <c r="M39" s="188"/>
      <c r="N39" s="188"/>
      <c r="O39" s="188"/>
      <c r="P39" s="188"/>
      <c r="Q39" s="188"/>
      <c r="R39" s="189"/>
      <c r="S39" s="187" t="s">
        <v>18</v>
      </c>
      <c r="T39" s="188"/>
      <c r="U39" s="188"/>
      <c r="V39" s="188"/>
      <c r="W39" s="188"/>
      <c r="X39" s="188"/>
      <c r="Y39" s="188"/>
      <c r="Z39" s="188"/>
      <c r="AA39" s="189"/>
      <c r="AB39" s="186" t="s">
        <v>19</v>
      </c>
      <c r="AC39" s="186"/>
      <c r="AD39" s="186"/>
      <c r="AE39" s="186" t="s">
        <v>145</v>
      </c>
      <c r="AF39" s="186"/>
      <c r="AG39" s="186"/>
      <c r="AH39" s="186" t="s">
        <v>20</v>
      </c>
      <c r="AI39" s="186"/>
      <c r="AJ39" s="186"/>
      <c r="AK39" s="187" t="s">
        <v>21</v>
      </c>
      <c r="AL39" s="188"/>
      <c r="AM39" s="188"/>
      <c r="AN39" s="188"/>
      <c r="AO39" s="188"/>
      <c r="AP39" s="188"/>
      <c r="AQ39" s="188"/>
      <c r="AR39" s="189"/>
      <c r="AT39" s="106"/>
      <c r="AU39" s="103"/>
      <c r="AV39" s="103"/>
      <c r="AW39" s="103"/>
      <c r="AX39" s="103"/>
      <c r="AY39" s="103"/>
      <c r="AZ39" s="103"/>
      <c r="BA39" s="103"/>
      <c r="BB39" s="103"/>
      <c r="BC39" s="103"/>
      <c r="BD39" s="103"/>
      <c r="BE39" s="103"/>
      <c r="BF39" s="103"/>
      <c r="BG39" s="103"/>
      <c r="BH39" s="103"/>
      <c r="BI39" s="103"/>
      <c r="BJ39" s="103"/>
      <c r="BK39" s="103"/>
    </row>
    <row r="40" spans="1:88" s="17" customFormat="1" ht="18.75" customHeight="1">
      <c r="A40"/>
      <c r="B40" s="272"/>
      <c r="C40" s="273"/>
      <c r="D40" s="273"/>
      <c r="E40" s="273"/>
      <c r="F40" s="273"/>
      <c r="G40" s="273"/>
      <c r="H40" s="273"/>
      <c r="I40" s="273"/>
      <c r="J40" s="273"/>
      <c r="K40" s="273"/>
      <c r="L40" s="273"/>
      <c r="M40" s="273"/>
      <c r="N40" s="273"/>
      <c r="O40" s="273"/>
      <c r="P40" s="273"/>
      <c r="Q40" s="273"/>
      <c r="R40" s="273"/>
      <c r="S40" s="187" t="s">
        <v>22</v>
      </c>
      <c r="T40" s="188"/>
      <c r="U40" s="189"/>
      <c r="V40" s="278"/>
      <c r="W40" s="279"/>
      <c r="X40" s="279"/>
      <c r="Y40" s="279"/>
      <c r="Z40" s="279"/>
      <c r="AA40" s="66" t="s">
        <v>98</v>
      </c>
      <c r="AB40" s="190"/>
      <c r="AC40" s="191"/>
      <c r="AD40" s="192"/>
      <c r="AE40" s="190"/>
      <c r="AF40" s="191"/>
      <c r="AG40" s="192"/>
      <c r="AH40" s="190"/>
      <c r="AI40" s="191"/>
      <c r="AJ40" s="192"/>
      <c r="AK40" s="190"/>
      <c r="AL40" s="191"/>
      <c r="AM40" s="191"/>
      <c r="AN40" s="191"/>
      <c r="AO40" s="191"/>
      <c r="AP40" s="191"/>
      <c r="AQ40" s="191"/>
      <c r="AR40" s="192"/>
      <c r="AT40" s="106"/>
      <c r="AU40" s="103"/>
      <c r="AV40" s="91"/>
      <c r="BC40" s="103"/>
      <c r="BD40" s="103"/>
      <c r="BE40" s="103"/>
      <c r="BF40" s="103"/>
      <c r="BG40" s="103"/>
      <c r="BH40" s="103"/>
      <c r="BI40" s="103"/>
      <c r="BJ40" s="103"/>
      <c r="BK40" s="103"/>
      <c r="BQ40"/>
      <c r="BR40"/>
      <c r="BS40" s="7"/>
      <c r="BT40" s="7"/>
      <c r="BU40" s="7"/>
      <c r="BV40" s="7"/>
      <c r="BW40" s="7"/>
      <c r="BX40" s="7"/>
      <c r="BY40" s="7"/>
      <c r="BZ40" s="7"/>
      <c r="CA40" s="7"/>
      <c r="CB40" s="7"/>
      <c r="CC40" s="7"/>
      <c r="CD40" s="7"/>
      <c r="CE40" s="7"/>
      <c r="CF40" s="7"/>
      <c r="CG40" s="7"/>
      <c r="CH40" s="7"/>
      <c r="CI40" s="7"/>
      <c r="CJ40" s="7"/>
    </row>
    <row r="41" spans="1:88" s="17" customFormat="1" ht="18.75" customHeight="1">
      <c r="B41" s="274"/>
      <c r="C41" s="275"/>
      <c r="D41" s="275"/>
      <c r="E41" s="275"/>
      <c r="F41" s="275"/>
      <c r="G41" s="275"/>
      <c r="H41" s="275"/>
      <c r="I41" s="275"/>
      <c r="J41" s="275"/>
      <c r="K41" s="275"/>
      <c r="L41" s="275"/>
      <c r="M41" s="275"/>
      <c r="N41" s="275"/>
      <c r="O41" s="275"/>
      <c r="P41" s="275"/>
      <c r="Q41" s="275"/>
      <c r="R41" s="275"/>
      <c r="S41" s="187" t="s">
        <v>51</v>
      </c>
      <c r="T41" s="188"/>
      <c r="U41" s="189"/>
      <c r="V41" s="278"/>
      <c r="W41" s="279"/>
      <c r="X41" s="279"/>
      <c r="Y41" s="279"/>
      <c r="Z41" s="279"/>
      <c r="AA41" s="66" t="s">
        <v>98</v>
      </c>
      <c r="AB41" s="193"/>
      <c r="AC41" s="194"/>
      <c r="AD41" s="195"/>
      <c r="AE41" s="193"/>
      <c r="AF41" s="194"/>
      <c r="AG41" s="195"/>
      <c r="AH41" s="193"/>
      <c r="AI41" s="194"/>
      <c r="AJ41" s="195"/>
      <c r="AK41" s="193"/>
      <c r="AL41" s="194"/>
      <c r="AM41" s="194"/>
      <c r="AN41" s="194"/>
      <c r="AO41" s="194"/>
      <c r="AP41" s="194"/>
      <c r="AQ41" s="194"/>
      <c r="AR41" s="195"/>
      <c r="AT41" s="106"/>
      <c r="AU41" s="103"/>
      <c r="AV41" s="91"/>
      <c r="BC41" s="103"/>
      <c r="BD41" s="103"/>
      <c r="BE41" s="103"/>
      <c r="BF41" s="103"/>
      <c r="BG41" s="103"/>
      <c r="BH41" s="103"/>
      <c r="BI41" s="103"/>
      <c r="BJ41" s="103"/>
      <c r="BK41" s="103"/>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276"/>
      <c r="C42" s="277"/>
      <c r="D42" s="277"/>
      <c r="E42" s="277"/>
      <c r="F42" s="277"/>
      <c r="G42" s="277"/>
      <c r="H42" s="277"/>
      <c r="I42" s="277"/>
      <c r="J42" s="277"/>
      <c r="K42" s="277"/>
      <c r="L42" s="277"/>
      <c r="M42" s="277"/>
      <c r="N42" s="277"/>
      <c r="O42" s="277"/>
      <c r="P42" s="277"/>
      <c r="Q42" s="277"/>
      <c r="R42" s="277"/>
      <c r="S42" s="187" t="s">
        <v>23</v>
      </c>
      <c r="T42" s="188"/>
      <c r="U42" s="189"/>
      <c r="V42" s="280"/>
      <c r="W42" s="281"/>
      <c r="X42" s="281"/>
      <c r="Y42" s="281"/>
      <c r="Z42" s="281"/>
      <c r="AA42" s="66" t="s">
        <v>98</v>
      </c>
      <c r="AB42" s="196"/>
      <c r="AC42" s="197"/>
      <c r="AD42" s="198"/>
      <c r="AE42" s="196"/>
      <c r="AF42" s="197"/>
      <c r="AG42" s="198"/>
      <c r="AH42" s="196"/>
      <c r="AI42" s="197"/>
      <c r="AJ42" s="198"/>
      <c r="AK42" s="196"/>
      <c r="AL42" s="197"/>
      <c r="AM42" s="197"/>
      <c r="AN42" s="197"/>
      <c r="AO42" s="197"/>
      <c r="AP42" s="197"/>
      <c r="AQ42" s="197"/>
      <c r="AR42" s="198"/>
      <c r="AT42" s="106"/>
      <c r="AU42" s="103"/>
      <c r="AV42" s="91"/>
      <c r="BC42" s="103"/>
      <c r="BD42" s="103"/>
      <c r="BE42" s="103"/>
      <c r="BF42" s="103"/>
      <c r="BG42" s="103"/>
      <c r="BH42" s="103"/>
      <c r="BI42" s="103"/>
      <c r="BJ42" s="103"/>
      <c r="BK42" s="103"/>
      <c r="BQ42"/>
      <c r="BR42"/>
      <c r="BS42" s="7"/>
      <c r="BT42" s="7"/>
      <c r="BU42" s="7"/>
      <c r="BV42" s="7"/>
      <c r="BW42" s="7"/>
      <c r="BX42" s="7"/>
      <c r="BY42" s="7"/>
      <c r="BZ42" s="7"/>
      <c r="CA42" s="7"/>
      <c r="CB42" s="7"/>
      <c r="CC42" s="7"/>
      <c r="CD42" s="7"/>
      <c r="CE42" s="7"/>
      <c r="CF42" s="7"/>
      <c r="CG42" s="7"/>
      <c r="CH42" s="7"/>
      <c r="CI42" s="7"/>
      <c r="CJ42" s="7"/>
    </row>
    <row r="43" spans="1:88" ht="9" customHeight="1">
      <c r="A43" s="11"/>
      <c r="F43" s="11"/>
      <c r="G43" s="11"/>
      <c r="H43" s="11"/>
      <c r="I43" s="11"/>
      <c r="J43" s="11"/>
      <c r="K43" s="11"/>
      <c r="L43" s="11"/>
      <c r="AM43" s="3"/>
      <c r="AN43" s="3"/>
      <c r="AO43" s="185" t="s">
        <v>123</v>
      </c>
      <c r="AP43" s="185"/>
      <c r="AQ43" s="185"/>
      <c r="AR43" s="185"/>
      <c r="AV43" s="91"/>
    </row>
    <row r="44" spans="1:88" ht="21" customHeight="1">
      <c r="A44" s="11"/>
      <c r="F44" s="11"/>
      <c r="G44" s="11"/>
      <c r="H44" s="11"/>
      <c r="I44" s="11"/>
      <c r="J44" s="11"/>
      <c r="K44" s="11"/>
      <c r="L44" s="11"/>
      <c r="AV44" s="91"/>
    </row>
    <row r="45" spans="1:88" customFormat="1" ht="18" customHeight="1">
      <c r="AT45" s="91"/>
      <c r="AU45" s="91"/>
      <c r="AV45" s="91"/>
      <c r="AW45" s="93"/>
      <c r="AX45" s="93"/>
      <c r="AY45" s="93"/>
      <c r="AZ45" s="93"/>
      <c r="BA45" s="93"/>
      <c r="BB45" s="93"/>
      <c r="BC45" s="91"/>
      <c r="BD45" s="91"/>
      <c r="BE45" s="91"/>
      <c r="BF45" s="91"/>
      <c r="BG45" s="91"/>
      <c r="BH45" s="91"/>
      <c r="BI45" s="91"/>
      <c r="BJ45" s="91"/>
      <c r="BK45" s="91"/>
    </row>
    <row r="46" spans="1:88" customFormat="1" ht="18" customHeight="1">
      <c r="AT46" s="91"/>
      <c r="AU46" s="91"/>
      <c r="AV46" s="91"/>
      <c r="AW46" s="93"/>
      <c r="AX46" s="93"/>
      <c r="AY46" s="93"/>
      <c r="AZ46" s="93"/>
      <c r="BA46" s="93"/>
      <c r="BB46" s="93"/>
      <c r="BC46" s="91"/>
      <c r="BD46" s="91"/>
      <c r="BE46" s="91"/>
      <c r="BF46" s="91"/>
      <c r="BG46" s="91"/>
      <c r="BH46" s="91"/>
      <c r="BI46" s="91"/>
      <c r="BJ46" s="91"/>
      <c r="BK46" s="91"/>
    </row>
    <row r="47" spans="1:88" customFormat="1" ht="18" customHeight="1">
      <c r="AT47" s="91"/>
      <c r="AU47" s="91"/>
      <c r="AV47" s="91"/>
      <c r="AW47" s="93"/>
      <c r="AX47" s="93"/>
      <c r="AY47" s="93"/>
      <c r="AZ47" s="93"/>
      <c r="BA47" s="93"/>
      <c r="BB47" s="93"/>
      <c r="BC47" s="91"/>
      <c r="BD47" s="91"/>
      <c r="BE47" s="91"/>
      <c r="BF47" s="91"/>
      <c r="BG47" s="91"/>
      <c r="BH47" s="91"/>
      <c r="BI47" s="91"/>
      <c r="BJ47" s="91"/>
      <c r="BK47" s="91"/>
    </row>
    <row r="48" spans="1:88" customFormat="1" ht="18" customHeight="1">
      <c r="AT48" s="91"/>
      <c r="AU48" s="91"/>
      <c r="AV48" s="91"/>
      <c r="AW48" s="93"/>
      <c r="AX48" s="93"/>
      <c r="AY48" s="93"/>
      <c r="AZ48" s="93"/>
      <c r="BA48" s="93"/>
      <c r="BB48" s="93"/>
      <c r="BC48" s="91"/>
      <c r="BD48" s="91"/>
      <c r="BE48" s="91"/>
      <c r="BF48" s="91"/>
      <c r="BG48" s="91"/>
      <c r="BH48" s="91"/>
      <c r="BI48" s="91"/>
      <c r="BJ48" s="91"/>
      <c r="BK48" s="91"/>
    </row>
    <row r="49" spans="10:20" ht="18" customHeight="1">
      <c r="J49" s="11"/>
      <c r="K49" s="11"/>
      <c r="L49" s="11"/>
      <c r="Q49" s="11"/>
    </row>
    <row r="50" spans="10:20" ht="18" customHeight="1">
      <c r="J50" s="11"/>
      <c r="K50" s="11"/>
      <c r="L50" s="11"/>
      <c r="Q50" s="11"/>
    </row>
    <row r="51" spans="10:20" ht="18" customHeight="1">
      <c r="O51"/>
      <c r="P51"/>
      <c r="Q51"/>
      <c r="R51"/>
      <c r="S51"/>
      <c r="T51"/>
    </row>
    <row r="52" spans="10:20" ht="18" customHeight="1">
      <c r="O52"/>
      <c r="P52"/>
      <c r="Q52"/>
      <c r="R52"/>
      <c r="S52"/>
      <c r="T52"/>
    </row>
    <row r="53" spans="10:20" ht="18" customHeight="1">
      <c r="O53"/>
      <c r="P53"/>
      <c r="Q53"/>
      <c r="R53"/>
      <c r="S53"/>
      <c r="T53"/>
    </row>
    <row r="54" spans="10:20" ht="18" customHeight="1">
      <c r="O54"/>
      <c r="P54"/>
      <c r="Q54"/>
      <c r="R54"/>
      <c r="S54"/>
      <c r="T54"/>
    </row>
  </sheetData>
  <sheetProtection algorithmName="SHA-512" hashValue="FW6VCCKcL1omIk0/hNILv7GgysrD3OOqdwIZcTrlU8RSbiCL2vx0SzqWxuzfwPTVGjKM69pvHlHHVRxLWULDog==" saltValue="Ynw6qlFslUc8HNDdmXUs3g==" spinCount="100000" sheet="1" objects="1" scenarios="1" selectLockedCells="1"/>
  <mergeCells count="148">
    <mergeCell ref="B39:R39"/>
    <mergeCell ref="S39:AA39"/>
    <mergeCell ref="AB39:AD39"/>
    <mergeCell ref="B40:R42"/>
    <mergeCell ref="S40:U40"/>
    <mergeCell ref="V40:Z40"/>
    <mergeCell ref="AB40:AD42"/>
    <mergeCell ref="S41:U41"/>
    <mergeCell ref="V41:Z41"/>
    <mergeCell ref="S42:U42"/>
    <mergeCell ref="V42:Z42"/>
    <mergeCell ref="O15:U15"/>
    <mergeCell ref="O14:U14"/>
    <mergeCell ref="A11:B11"/>
    <mergeCell ref="M4:R4"/>
    <mergeCell ref="M5:R5"/>
    <mergeCell ref="M7:R7"/>
    <mergeCell ref="M8:R8"/>
    <mergeCell ref="M9:R9"/>
    <mergeCell ref="S3:Y3"/>
    <mergeCell ref="S9:Y9"/>
    <mergeCell ref="S8:Y8"/>
    <mergeCell ref="S7:Y7"/>
    <mergeCell ref="S6:Y6"/>
    <mergeCell ref="S5:Y5"/>
    <mergeCell ref="S4:Y4"/>
    <mergeCell ref="A14:A15"/>
    <mergeCell ref="AW7:AY7"/>
    <mergeCell ref="BC18:BI18"/>
    <mergeCell ref="BC17:BI17"/>
    <mergeCell ref="G28:J28"/>
    <mergeCell ref="K30:AR30"/>
    <mergeCell ref="K31:AR31"/>
    <mergeCell ref="AW19:BB19"/>
    <mergeCell ref="AW18:BB18"/>
    <mergeCell ref="AW17:BB17"/>
    <mergeCell ref="AO11:AR11"/>
    <mergeCell ref="B13:G13"/>
    <mergeCell ref="H13:M13"/>
    <mergeCell ref="I17:M17"/>
    <mergeCell ref="I16:M16"/>
    <mergeCell ref="I21:M21"/>
    <mergeCell ref="AL25:AO25"/>
    <mergeCell ref="AP25:AQ25"/>
    <mergeCell ref="I18:M18"/>
    <mergeCell ref="N13:U13"/>
    <mergeCell ref="X29:Y29"/>
    <mergeCell ref="BC16:BI16"/>
    <mergeCell ref="BC15:BI15"/>
    <mergeCell ref="A3:E8"/>
    <mergeCell ref="B9:E9"/>
    <mergeCell ref="AN1:AS1"/>
    <mergeCell ref="C11:F11"/>
    <mergeCell ref="G11:I11"/>
    <mergeCell ref="V11:W11"/>
    <mergeCell ref="X11:AA11"/>
    <mergeCell ref="AB11:AD11"/>
    <mergeCell ref="AE11:AI11"/>
    <mergeCell ref="AM11:AN11"/>
    <mergeCell ref="J11:U11"/>
    <mergeCell ref="D1:F1"/>
    <mergeCell ref="AJ11:AL11"/>
    <mergeCell ref="Z9:AR9"/>
    <mergeCell ref="Z8:AR8"/>
    <mergeCell ref="Z7:AR7"/>
    <mergeCell ref="Z6:AR6"/>
    <mergeCell ref="Z5:AR5"/>
    <mergeCell ref="Z4:AR4"/>
    <mergeCell ref="Z3:AR3"/>
    <mergeCell ref="AO43:AR43"/>
    <mergeCell ref="AE39:AG39"/>
    <mergeCell ref="AH39:AJ39"/>
    <mergeCell ref="AK39:AR39"/>
    <mergeCell ref="AK40:AR42"/>
    <mergeCell ref="AH40:AJ42"/>
    <mergeCell ref="AE40:AG42"/>
    <mergeCell ref="BC14:BI14"/>
    <mergeCell ref="BC13:BI13"/>
    <mergeCell ref="AW16:BB16"/>
    <mergeCell ref="AW15:BB15"/>
    <mergeCell ref="AW14:BB14"/>
    <mergeCell ref="AW13:BB13"/>
    <mergeCell ref="BC19:BI19"/>
    <mergeCell ref="AE29:AF29"/>
    <mergeCell ref="AG29:AH29"/>
    <mergeCell ref="AJ29:AL29"/>
    <mergeCell ref="AO29:AQ29"/>
    <mergeCell ref="AP13:AR13"/>
    <mergeCell ref="W15:AO15"/>
    <mergeCell ref="W14:AO14"/>
    <mergeCell ref="V13:AO13"/>
    <mergeCell ref="AP16:AR17"/>
    <mergeCell ref="AP14:AR15"/>
    <mergeCell ref="B16:G17"/>
    <mergeCell ref="B14:G15"/>
    <mergeCell ref="I15:M15"/>
    <mergeCell ref="I14:M14"/>
    <mergeCell ref="B22:G23"/>
    <mergeCell ref="B20:G21"/>
    <mergeCell ref="B18:G19"/>
    <mergeCell ref="I23:M23"/>
    <mergeCell ref="I22:M22"/>
    <mergeCell ref="I20:M20"/>
    <mergeCell ref="I19:M19"/>
    <mergeCell ref="O23:U23"/>
    <mergeCell ref="O22:U22"/>
    <mergeCell ref="O21:U21"/>
    <mergeCell ref="K28:S28"/>
    <mergeCell ref="A28:E33"/>
    <mergeCell ref="A22:A23"/>
    <mergeCell ref="A20:A21"/>
    <mergeCell ref="A18:A19"/>
    <mergeCell ref="A16:A17"/>
    <mergeCell ref="T28:W28"/>
    <mergeCell ref="O20:U20"/>
    <mergeCell ref="O19:U19"/>
    <mergeCell ref="O18:U18"/>
    <mergeCell ref="O17:U17"/>
    <mergeCell ref="O16:U16"/>
    <mergeCell ref="G29:I29"/>
    <mergeCell ref="J29:K29"/>
    <mergeCell ref="Q29:R29"/>
    <mergeCell ref="S29:T29"/>
    <mergeCell ref="U29:W29"/>
    <mergeCell ref="W17:AO17"/>
    <mergeCell ref="W16:AO16"/>
    <mergeCell ref="W23:AO23"/>
    <mergeCell ref="W22:AO22"/>
    <mergeCell ref="W21:AO21"/>
    <mergeCell ref="W20:AO20"/>
    <mergeCell ref="W19:AO19"/>
    <mergeCell ref="W18:AO18"/>
    <mergeCell ref="AP22:AR23"/>
    <mergeCell ref="AP20:AR21"/>
    <mergeCell ref="AP18:AR19"/>
    <mergeCell ref="AH28:AK28"/>
    <mergeCell ref="AL28:AN28"/>
    <mergeCell ref="AO28:AR28"/>
    <mergeCell ref="X28:AG28"/>
    <mergeCell ref="G32:J32"/>
    <mergeCell ref="K32:R32"/>
    <mergeCell ref="S32:V32"/>
    <mergeCell ref="W32:AC32"/>
    <mergeCell ref="AD32:AG32"/>
    <mergeCell ref="AH32:AJ32"/>
    <mergeCell ref="AL32:AM32"/>
    <mergeCell ref="AO32:AP32"/>
    <mergeCell ref="G30:J31"/>
  </mergeCells>
  <phoneticPr fontId="2"/>
  <conditionalFormatting sqref="A27:AR29 A30:G30 K30:AR31 A31:F31 A32:AR34">
    <cfRule type="expression" dxfId="38" priority="57">
      <formula>$BH$5="不要"</formula>
    </cfRule>
  </conditionalFormatting>
  <conditionalFormatting sqref="B14 B16 B18 B20 B22">
    <cfRule type="expression" dxfId="37" priority="72">
      <formula>$BC$5="必須"</formula>
    </cfRule>
  </conditionalFormatting>
  <conditionalFormatting sqref="B13:G23">
    <cfRule type="expression" dxfId="36" priority="63">
      <formula>$BC$5="不要"</formula>
    </cfRule>
  </conditionalFormatting>
  <conditionalFormatting sqref="G33:AM34">
    <cfRule type="expression" dxfId="35" priority="2">
      <formula>$BH$5="不要"</formula>
    </cfRule>
  </conditionalFormatting>
  <conditionalFormatting sqref="G28:AR29">
    <cfRule type="expression" dxfId="34" priority="3">
      <formula>$BH$5="不要"</formula>
    </cfRule>
  </conditionalFormatting>
  <conditionalFormatting sqref="H14:I23">
    <cfRule type="expression" dxfId="33" priority="71">
      <formula>$BD$5="必須"</formula>
    </cfRule>
  </conditionalFormatting>
  <conditionalFormatting sqref="H13:M23">
    <cfRule type="expression" dxfId="32" priority="43">
      <formula>AND($AV$5=2,$AW$9&lt;&gt;1,$AT13="新)")</formula>
    </cfRule>
    <cfRule type="expression" dxfId="31" priority="62">
      <formula>$BD$5="不要"</formula>
    </cfRule>
  </conditionalFormatting>
  <conditionalFormatting sqref="L4:L5 L7:L9">
    <cfRule type="expression" dxfId="30" priority="55">
      <formula>$AV$5=$AT4</formula>
    </cfRule>
  </conditionalFormatting>
  <conditionalFormatting sqref="L6:R6">
    <cfRule type="expression" dxfId="29" priority="45">
      <formula>$AV$5&lt;&gt;2</formula>
    </cfRule>
  </conditionalFormatting>
  <conditionalFormatting sqref="M4:M9">
    <cfRule type="expression" dxfId="28" priority="46">
      <formula>$AV$5=$AT4</formula>
    </cfRule>
  </conditionalFormatting>
  <conditionalFormatting sqref="N14:O14 A14:M23 V14:W23">
    <cfRule type="expression" dxfId="27" priority="51">
      <formula>$AT14="不要"</formula>
    </cfRule>
  </conditionalFormatting>
  <conditionalFormatting sqref="N14:O15">
    <cfRule type="expression" dxfId="26" priority="37">
      <formula>$BD$5="必須"</formula>
    </cfRule>
  </conditionalFormatting>
  <conditionalFormatting sqref="N14:O23">
    <cfRule type="expression" dxfId="25" priority="6">
      <formula>AND($AV$5=2,$AW$9&lt;&gt;1,$AT14="新)")</formula>
    </cfRule>
    <cfRule type="expression" dxfId="24" priority="8">
      <formula>$BD$5="不要"</formula>
    </cfRule>
  </conditionalFormatting>
  <conditionalFormatting sqref="N15:O16">
    <cfRule type="expression" dxfId="23" priority="35">
      <formula>$AT15="不要"</formula>
    </cfRule>
  </conditionalFormatting>
  <conditionalFormatting sqref="N16:O17">
    <cfRule type="expression" dxfId="22" priority="30">
      <formula>$BD$5="必須"</formula>
    </cfRule>
  </conditionalFormatting>
  <conditionalFormatting sqref="N17:O18">
    <cfRule type="expression" dxfId="21" priority="28">
      <formula>$AT17="不要"</formula>
    </cfRule>
  </conditionalFormatting>
  <conditionalFormatting sqref="N18:O19">
    <cfRule type="expression" dxfId="20" priority="23">
      <formula>$BD$5="必須"</formula>
    </cfRule>
  </conditionalFormatting>
  <conditionalFormatting sqref="N19:O20">
    <cfRule type="expression" dxfId="19" priority="21">
      <formula>$AT19="不要"</formula>
    </cfRule>
  </conditionalFormatting>
  <conditionalFormatting sqref="N20:O21">
    <cfRule type="expression" dxfId="18" priority="16">
      <formula>$BD$5="必須"</formula>
    </cfRule>
  </conditionalFormatting>
  <conditionalFormatting sqref="N21:O22">
    <cfRule type="expression" dxfId="17" priority="14">
      <formula>$AT21="不要"</formula>
    </cfRule>
  </conditionalFormatting>
  <conditionalFormatting sqref="N22:O23">
    <cfRule type="expression" dxfId="16" priority="9">
      <formula>$BD$5="必須"</formula>
    </cfRule>
  </conditionalFormatting>
  <conditionalFormatting sqref="N23:O23">
    <cfRule type="expression" dxfId="15" priority="7">
      <formula>$AT23="不要"</formula>
    </cfRule>
  </conditionalFormatting>
  <conditionalFormatting sqref="N13:U23">
    <cfRule type="expression" dxfId="14" priority="4">
      <formula>AND($AV$5=2,$AX$9=1)</formula>
    </cfRule>
    <cfRule type="expression" dxfId="13" priority="61">
      <formula>$BE$5="不要"</formula>
    </cfRule>
  </conditionalFormatting>
  <conditionalFormatting sqref="N14:U23">
    <cfRule type="expression" dxfId="12" priority="1">
      <formula>AND($AV$5=2,$AW$9=1,$N14="旧)")</formula>
    </cfRule>
    <cfRule type="expression" dxfId="11" priority="5">
      <formula>AND($AV$5=2,$AX$9&lt;&gt;1,$AW$9&lt;&gt;1,$AY$9=1)</formula>
    </cfRule>
  </conditionalFormatting>
  <conditionalFormatting sqref="S4:S9 Z4:Z9">
    <cfRule type="expression" dxfId="10" priority="54">
      <formula>S4&lt;&gt;""</formula>
    </cfRule>
  </conditionalFormatting>
  <conditionalFormatting sqref="V13 V14:W23">
    <cfRule type="expression" dxfId="9" priority="41">
      <formula>AND($AV$5=2,$AY$9&lt;&gt;1,$AT13="新)")</formula>
    </cfRule>
    <cfRule type="expression" dxfId="8" priority="59">
      <formula>$BG$5="不要"</formula>
    </cfRule>
  </conditionalFormatting>
  <conditionalFormatting sqref="V14:W23">
    <cfRule type="expression" dxfId="7" priority="68">
      <formula>$BG$5="必須"</formula>
    </cfRule>
  </conditionalFormatting>
  <conditionalFormatting sqref="AJ11:AR11">
    <cfRule type="expression" dxfId="6" priority="44">
      <formula>OR($AV$5&lt;&gt;2,$AY$9&lt;&gt;1)</formula>
    </cfRule>
  </conditionalFormatting>
  <conditionalFormatting sqref="AL25:AR25">
    <cfRule type="expression" dxfId="5" priority="56">
      <formula>$BI$5="不要"</formula>
    </cfRule>
  </conditionalFormatting>
  <conditionalFormatting sqref="AM11:AN11">
    <cfRule type="expression" dxfId="4" priority="78">
      <formula>AND($AM$11="",$AV$5=2)</formula>
    </cfRule>
  </conditionalFormatting>
  <conditionalFormatting sqref="AP13:AP14 AP16 AP18 AP20 AP22">
    <cfRule type="expression" dxfId="3" priority="60">
      <formula>$BF$5="不要"</formula>
    </cfRule>
  </conditionalFormatting>
  <conditionalFormatting sqref="AP14 AP16 AP18 AP20 AP22">
    <cfRule type="expression" dxfId="2" priority="69">
      <formula>$BF$5="必須"</formula>
    </cfRule>
    <cfRule type="expression" dxfId="1" priority="80">
      <formula>$AT14="不要"</formula>
    </cfRule>
  </conditionalFormatting>
  <conditionalFormatting sqref="AP25">
    <cfRule type="expression" dxfId="0" priority="65">
      <formula>$BI$5="必須"</formula>
    </cfRule>
  </conditionalFormatting>
  <dataValidations count="3">
    <dataValidation imeMode="hiragana" allowBlank="1" showInputMessage="1" showErrorMessage="1" sqref="AO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O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O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O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O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O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O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O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O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O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O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O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O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O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O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O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I14:M23 K30:AR31 J11:U11 AE11:AI11 O14:O23 B40 W14:W23 AB40:AR42 K32:R32" xr:uid="{AEB60762-D891-4EB3-BB52-80472E53F914}"/>
    <dataValidation type="list" allowBlank="1" showInputMessage="1" showErrorMessage="1" sqref="WMI983049:WMI983051 K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WE983049:WWE983051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K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K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K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K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K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K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K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K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K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K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K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K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K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K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TO4:TO9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P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P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P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P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P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P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P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P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P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P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P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P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P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P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P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DK4:ADK9 KO40 UK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WXA40 AN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N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N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N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N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N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N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N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N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N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N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N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N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N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N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CE12 MA12 VW12 AFS12 APO12 AZK12 BJG12 BTC12 CCY12 CMU12 CWQ12 DGM12 DQI12 EAE12 EKA12 ETW12 FDS12 FNO12 FXK12 GHG12 GRC12 HAY12 HKU12 HUQ12 IEM12 IOI12 IYE12 JIA12 JRW12 KBS12 KLO12 KVK12 LFG12 LPC12 LYY12 MIU12 MSQ12 NCM12 NMI12 NWE12 OGA12 OPW12 OZS12 PJO12 PTK12 QDG12 QNC12 QWY12 RGU12 RQQ12 SAM12 SKI12 SUE12 TEA12 TNW12 TXS12 UHO12 URK12 VBG12 VLC12 VUY12 WEU12 WOQ12 WYM12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WCM983049:WCM983051 R65540:R65542 JS65540:JS65542 TO65540:TO65542 ADK65540:ADK65542 ANG65540:ANG65542 AXC65540:AXC65542 BGY65540:BGY65542 BQU65540:BQU65542 CAQ65540:CAQ65542 CKM65540:CKM65542 CUI65540:CUI65542 DEE65540:DEE65542 DOA65540:DOA65542 DXW65540:DXW65542 EHS65540:EHS65542 ERO65540:ERO65542 FBK65540:FBK65542 FLG65540:FLG65542 FVC65540:FVC65542 GEY65540:GEY65542 GOU65540:GOU65542 GYQ65540:GYQ65542 HIM65540:HIM65542 HSI65540:HSI65542 ICE65540:ICE65542 IMA65540:IMA65542 IVW65540:IVW65542 JFS65540:JFS65542 JPO65540:JPO65542 JZK65540:JZK65542 KJG65540:KJG65542 KTC65540:KTC65542 LCY65540:LCY65542 LMU65540:LMU65542 LWQ65540:LWQ65542 MGM65540:MGM65542 MQI65540:MQI65542 NAE65540:NAE65542 NKA65540:NKA65542 NTW65540:NTW65542 ODS65540:ODS65542 ONO65540:ONO65542 OXK65540:OXK65542 PHG65540:PHG65542 PRC65540:PRC65542 QAY65540:QAY65542 QKU65540:QKU65542 QUQ65540:QUQ65542 REM65540:REM65542 ROI65540:ROI65542 RYE65540:RYE65542 SIA65540:SIA65542 SRW65540:SRW65542 TBS65540:TBS65542 TLO65540:TLO65542 TVK65540:TVK65542 UFG65540:UFG65542 UPC65540:UPC65542 UYY65540:UYY65542 VIU65540:VIU65542 VSQ65540:VSQ65542 WCM65540:WCM65542 WMI65540:WMI65542 WWE65540:WWE65542 R131076:R131078 JS131076:JS131078 TO131076:TO131078 ADK131076:ADK131078 ANG131076:ANG131078 AXC131076:AXC131078 BGY131076:BGY131078 BQU131076:BQU131078 CAQ131076:CAQ131078 CKM131076:CKM131078 CUI131076:CUI131078 DEE131076:DEE131078 DOA131076:DOA131078 DXW131076:DXW131078 EHS131076:EHS131078 ERO131076:ERO131078 FBK131076:FBK131078 FLG131076:FLG131078 FVC131076:FVC131078 GEY131076:GEY131078 GOU131076:GOU131078 GYQ131076:GYQ131078 HIM131076:HIM131078 HSI131076:HSI131078 ICE131076:ICE131078 IMA131076:IMA131078 IVW131076:IVW131078 JFS131076:JFS131078 JPO131076:JPO131078 JZK131076:JZK131078 KJG131076:KJG131078 KTC131076:KTC131078 LCY131076:LCY131078 LMU131076:LMU131078 LWQ131076:LWQ131078 MGM131076:MGM131078 MQI131076:MQI131078 NAE131076:NAE131078 NKA131076:NKA131078 NTW131076:NTW131078 ODS131076:ODS131078 ONO131076:ONO131078 OXK131076:OXK131078 PHG131076:PHG131078 PRC131076:PRC131078 QAY131076:QAY131078 QKU131076:QKU131078 QUQ131076:QUQ131078 REM131076:REM131078 ROI131076:ROI131078 RYE131076:RYE131078 SIA131076:SIA131078 SRW131076:SRW131078 TBS131076:TBS131078 TLO131076:TLO131078 TVK131076:TVK131078 UFG131076:UFG131078 UPC131076:UPC131078 UYY131076:UYY131078 VIU131076:VIU131078 VSQ131076:VSQ131078 WCM131076:WCM131078 WMI131076:WMI131078 WWE131076:WWE131078 R196612:R196614 JS196612:JS196614 TO196612:TO196614 ADK196612:ADK196614 ANG196612:ANG196614 AXC196612:AXC196614 BGY196612:BGY196614 BQU196612:BQU196614 CAQ196612:CAQ196614 CKM196612:CKM196614 CUI196612:CUI196614 DEE196612:DEE196614 DOA196612:DOA196614 DXW196612:DXW196614 EHS196612:EHS196614 ERO196612:ERO196614 FBK196612:FBK196614 FLG196612:FLG196614 FVC196612:FVC196614 GEY196612:GEY196614 GOU196612:GOU196614 GYQ196612:GYQ196614 HIM196612:HIM196614 HSI196612:HSI196614 ICE196612:ICE196614 IMA196612:IMA196614 IVW196612:IVW196614 JFS196612:JFS196614 JPO196612:JPO196614 JZK196612:JZK196614 KJG196612:KJG196614 KTC196612:KTC196614 LCY196612:LCY196614 LMU196612:LMU196614 LWQ196612:LWQ196614 MGM196612:MGM196614 MQI196612:MQI196614 NAE196612:NAE196614 NKA196612:NKA196614 NTW196612:NTW196614 ODS196612:ODS196614 ONO196612:ONO196614 OXK196612:OXK196614 PHG196612:PHG196614 PRC196612:PRC196614 QAY196612:QAY196614 QKU196612:QKU196614 QUQ196612:QUQ196614 REM196612:REM196614 ROI196612:ROI196614 RYE196612:RYE196614 SIA196612:SIA196614 SRW196612:SRW196614 TBS196612:TBS196614 TLO196612:TLO196614 TVK196612:TVK196614 UFG196612:UFG196614 UPC196612:UPC196614 UYY196612:UYY196614 VIU196612:VIU196614 VSQ196612:VSQ196614 WCM196612:WCM196614 WMI196612:WMI196614 WWE196612:WWE196614 R262148:R262150 JS262148:JS262150 TO262148:TO262150 ADK262148:ADK262150 ANG262148:ANG262150 AXC262148:AXC262150 BGY262148:BGY262150 BQU262148:BQU262150 CAQ262148:CAQ262150 CKM262148:CKM262150 CUI262148:CUI262150 DEE262148:DEE262150 DOA262148:DOA262150 DXW262148:DXW262150 EHS262148:EHS262150 ERO262148:ERO262150 FBK262148:FBK262150 FLG262148:FLG262150 FVC262148:FVC262150 GEY262148:GEY262150 GOU262148:GOU262150 GYQ262148:GYQ262150 HIM262148:HIM262150 HSI262148:HSI262150 ICE262148:ICE262150 IMA262148:IMA262150 IVW262148:IVW262150 JFS262148:JFS262150 JPO262148:JPO262150 JZK262148:JZK262150 KJG262148:KJG262150 KTC262148:KTC262150 LCY262148:LCY262150 LMU262148:LMU262150 LWQ262148:LWQ262150 MGM262148:MGM262150 MQI262148:MQI262150 NAE262148:NAE262150 NKA262148:NKA262150 NTW262148:NTW262150 ODS262148:ODS262150 ONO262148:ONO262150 OXK262148:OXK262150 PHG262148:PHG262150 PRC262148:PRC262150 QAY262148:QAY262150 QKU262148:QKU262150 QUQ262148:QUQ262150 REM262148:REM262150 ROI262148:ROI262150 RYE262148:RYE262150 SIA262148:SIA262150 SRW262148:SRW262150 TBS262148:TBS262150 TLO262148:TLO262150 TVK262148:TVK262150 UFG262148:UFG262150 UPC262148:UPC262150 UYY262148:UYY262150 VIU262148:VIU262150 VSQ262148:VSQ262150 WCM262148:WCM262150 WMI262148:WMI262150 WWE262148:WWE262150 R327684:R327686 JS327684:JS327686 TO327684:TO327686 ADK327684:ADK327686 ANG327684:ANG327686 AXC327684:AXC327686 BGY327684:BGY327686 BQU327684:BQU327686 CAQ327684:CAQ327686 CKM327684:CKM327686 CUI327684:CUI327686 DEE327684:DEE327686 DOA327684:DOA327686 DXW327684:DXW327686 EHS327684:EHS327686 ERO327684:ERO327686 FBK327684:FBK327686 FLG327684:FLG327686 FVC327684:FVC327686 GEY327684:GEY327686 GOU327684:GOU327686 GYQ327684:GYQ327686 HIM327684:HIM327686 HSI327684:HSI327686 ICE327684:ICE327686 IMA327684:IMA327686 IVW327684:IVW327686 JFS327684:JFS327686 JPO327684:JPO327686 JZK327684:JZK327686 KJG327684:KJG327686 KTC327684:KTC327686 LCY327684:LCY327686 LMU327684:LMU327686 LWQ327684:LWQ327686 MGM327684:MGM327686 MQI327684:MQI327686 NAE327684:NAE327686 NKA327684:NKA327686 NTW327684:NTW327686 ODS327684:ODS327686 ONO327684:ONO327686 OXK327684:OXK327686 PHG327684:PHG327686 PRC327684:PRC327686 QAY327684:QAY327686 QKU327684:QKU327686 QUQ327684:QUQ327686 REM327684:REM327686 ROI327684:ROI327686 RYE327684:RYE327686 SIA327684:SIA327686 SRW327684:SRW327686 TBS327684:TBS327686 TLO327684:TLO327686 TVK327684:TVK327686 UFG327684:UFG327686 UPC327684:UPC327686 UYY327684:UYY327686 VIU327684:VIU327686 VSQ327684:VSQ327686 WCM327684:WCM327686 WMI327684:WMI327686 WWE327684:WWE327686 R393220:R393222 JS393220:JS393222 TO393220:TO393222 ADK393220:ADK393222 ANG393220:ANG393222 AXC393220:AXC393222 BGY393220:BGY393222 BQU393220:BQU393222 CAQ393220:CAQ393222 CKM393220:CKM393222 CUI393220:CUI393222 DEE393220:DEE393222 DOA393220:DOA393222 DXW393220:DXW393222 EHS393220:EHS393222 ERO393220:ERO393222 FBK393220:FBK393222 FLG393220:FLG393222 FVC393220:FVC393222 GEY393220:GEY393222 GOU393220:GOU393222 GYQ393220:GYQ393222 HIM393220:HIM393222 HSI393220:HSI393222 ICE393220:ICE393222 IMA393220:IMA393222 IVW393220:IVW393222 JFS393220:JFS393222 JPO393220:JPO393222 JZK393220:JZK393222 KJG393220:KJG393222 KTC393220:KTC393222 LCY393220:LCY393222 LMU393220:LMU393222 LWQ393220:LWQ393222 MGM393220:MGM393222 MQI393220:MQI393222 NAE393220:NAE393222 NKA393220:NKA393222 NTW393220:NTW393222 ODS393220:ODS393222 ONO393220:ONO393222 OXK393220:OXK393222 PHG393220:PHG393222 PRC393220:PRC393222 QAY393220:QAY393222 QKU393220:QKU393222 QUQ393220:QUQ393222 REM393220:REM393222 ROI393220:ROI393222 RYE393220:RYE393222 SIA393220:SIA393222 SRW393220:SRW393222 TBS393220:TBS393222 TLO393220:TLO393222 TVK393220:TVK393222 UFG393220:UFG393222 UPC393220:UPC393222 UYY393220:UYY393222 VIU393220:VIU393222 VSQ393220:VSQ393222 WCM393220:WCM393222 WMI393220:WMI393222 WWE393220:WWE393222 R458756:R458758 JS458756:JS458758 TO458756:TO458758 ADK458756:ADK458758 ANG458756:ANG458758 AXC458756:AXC458758 BGY458756:BGY458758 BQU458756:BQU458758 CAQ458756:CAQ458758 CKM458756:CKM458758 CUI458756:CUI458758 DEE458756:DEE458758 DOA458756:DOA458758 DXW458756:DXW458758 EHS458756:EHS458758 ERO458756:ERO458758 FBK458756:FBK458758 FLG458756:FLG458758 FVC458756:FVC458758 GEY458756:GEY458758 GOU458756:GOU458758 GYQ458756:GYQ458758 HIM458756:HIM458758 HSI458756:HSI458758 ICE458756:ICE458758 IMA458756:IMA458758 IVW458756:IVW458758 JFS458756:JFS458758 JPO458756:JPO458758 JZK458756:JZK458758 KJG458756:KJG458758 KTC458756:KTC458758 LCY458756:LCY458758 LMU458756:LMU458758 LWQ458756:LWQ458758 MGM458756:MGM458758 MQI458756:MQI458758 NAE458756:NAE458758 NKA458756:NKA458758 NTW458756:NTW458758 ODS458756:ODS458758 ONO458756:ONO458758 OXK458756:OXK458758 PHG458756:PHG458758 PRC458756:PRC458758 QAY458756:QAY458758 QKU458756:QKU458758 QUQ458756:QUQ458758 REM458756:REM458758 ROI458756:ROI458758 RYE458756:RYE458758 SIA458756:SIA458758 SRW458756:SRW458758 TBS458756:TBS458758 TLO458756:TLO458758 TVK458756:TVK458758 UFG458756:UFG458758 UPC458756:UPC458758 UYY458756:UYY458758 VIU458756:VIU458758 VSQ458756:VSQ458758 WCM458756:WCM458758 WMI458756:WMI458758 WWE458756:WWE458758 R524292:R524294 JS524292:JS524294 TO524292:TO524294 ADK524292:ADK524294 ANG524292:ANG524294 AXC524292:AXC524294 BGY524292:BGY524294 BQU524292:BQU524294 CAQ524292:CAQ524294 CKM524292:CKM524294 CUI524292:CUI524294 DEE524292:DEE524294 DOA524292:DOA524294 DXW524292:DXW524294 EHS524292:EHS524294 ERO524292:ERO524294 FBK524292:FBK524294 FLG524292:FLG524294 FVC524292:FVC524294 GEY524292:GEY524294 GOU524292:GOU524294 GYQ524292:GYQ524294 HIM524292:HIM524294 HSI524292:HSI524294 ICE524292:ICE524294 IMA524292:IMA524294 IVW524292:IVW524294 JFS524292:JFS524294 JPO524292:JPO524294 JZK524292:JZK524294 KJG524292:KJG524294 KTC524292:KTC524294 LCY524292:LCY524294 LMU524292:LMU524294 LWQ524292:LWQ524294 MGM524292:MGM524294 MQI524292:MQI524294 NAE524292:NAE524294 NKA524292:NKA524294 NTW524292:NTW524294 ODS524292:ODS524294 ONO524292:ONO524294 OXK524292:OXK524294 PHG524292:PHG524294 PRC524292:PRC524294 QAY524292:QAY524294 QKU524292:QKU524294 QUQ524292:QUQ524294 REM524292:REM524294 ROI524292:ROI524294 RYE524292:RYE524294 SIA524292:SIA524294 SRW524292:SRW524294 TBS524292:TBS524294 TLO524292:TLO524294 TVK524292:TVK524294 UFG524292:UFG524294 UPC524292:UPC524294 UYY524292:UYY524294 VIU524292:VIU524294 VSQ524292:VSQ524294 WCM524292:WCM524294 WMI524292:WMI524294 WWE524292:WWE524294 R589828:R589830 JS589828:JS589830 TO589828:TO589830 ADK589828:ADK589830 ANG589828:ANG589830 AXC589828:AXC589830 BGY589828:BGY589830 BQU589828:BQU589830 CAQ589828:CAQ589830 CKM589828:CKM589830 CUI589828:CUI589830 DEE589828:DEE589830 DOA589828:DOA589830 DXW589828:DXW589830 EHS589828:EHS589830 ERO589828:ERO589830 FBK589828:FBK589830 FLG589828:FLG589830 FVC589828:FVC589830 GEY589828:GEY589830 GOU589828:GOU589830 GYQ589828:GYQ589830 HIM589828:HIM589830 HSI589828:HSI589830 ICE589828:ICE589830 IMA589828:IMA589830 IVW589828:IVW589830 JFS589828:JFS589830 JPO589828:JPO589830 JZK589828:JZK589830 KJG589828:KJG589830 KTC589828:KTC589830 LCY589828:LCY589830 LMU589828:LMU589830 LWQ589828:LWQ589830 MGM589828:MGM589830 MQI589828:MQI589830 NAE589828:NAE589830 NKA589828:NKA589830 NTW589828:NTW589830 ODS589828:ODS589830 ONO589828:ONO589830 OXK589828:OXK589830 PHG589828:PHG589830 PRC589828:PRC589830 QAY589828:QAY589830 QKU589828:QKU589830 QUQ589828:QUQ589830 REM589828:REM589830 ROI589828:ROI589830 RYE589828:RYE589830 SIA589828:SIA589830 SRW589828:SRW589830 TBS589828:TBS589830 TLO589828:TLO589830 TVK589828:TVK589830 UFG589828:UFG589830 UPC589828:UPC589830 UYY589828:UYY589830 VIU589828:VIU589830 VSQ589828:VSQ589830 WCM589828:WCM589830 WMI589828:WMI589830 WWE589828:WWE589830 R655364:R655366 JS655364:JS655366 TO655364:TO655366 ADK655364:ADK655366 ANG655364:ANG655366 AXC655364:AXC655366 BGY655364:BGY655366 BQU655364:BQU655366 CAQ655364:CAQ655366 CKM655364:CKM655366 CUI655364:CUI655366 DEE655364:DEE655366 DOA655364:DOA655366 DXW655364:DXW655366 EHS655364:EHS655366 ERO655364:ERO655366 FBK655364:FBK655366 FLG655364:FLG655366 FVC655364:FVC655366 GEY655364:GEY655366 GOU655364:GOU655366 GYQ655364:GYQ655366 HIM655364:HIM655366 HSI655364:HSI655366 ICE655364:ICE655366 IMA655364:IMA655366 IVW655364:IVW655366 JFS655364:JFS655366 JPO655364:JPO655366 JZK655364:JZK655366 KJG655364:KJG655366 KTC655364:KTC655366 LCY655364:LCY655366 LMU655364:LMU655366 LWQ655364:LWQ655366 MGM655364:MGM655366 MQI655364:MQI655366 NAE655364:NAE655366 NKA655364:NKA655366 NTW655364:NTW655366 ODS655364:ODS655366 ONO655364:ONO655366 OXK655364:OXK655366 PHG655364:PHG655366 PRC655364:PRC655366 QAY655364:QAY655366 QKU655364:QKU655366 QUQ655364:QUQ655366 REM655364:REM655366 ROI655364:ROI655366 RYE655364:RYE655366 SIA655364:SIA655366 SRW655364:SRW655366 TBS655364:TBS655366 TLO655364:TLO655366 TVK655364:TVK655366 UFG655364:UFG655366 UPC655364:UPC655366 UYY655364:UYY655366 VIU655364:VIU655366 VSQ655364:VSQ655366 WCM655364:WCM655366 WMI655364:WMI655366 WWE655364:WWE655366 R720900:R720902 JS720900:JS720902 TO720900:TO720902 ADK720900:ADK720902 ANG720900:ANG720902 AXC720900:AXC720902 BGY720900:BGY720902 BQU720900:BQU720902 CAQ720900:CAQ720902 CKM720900:CKM720902 CUI720900:CUI720902 DEE720900:DEE720902 DOA720900:DOA720902 DXW720900:DXW720902 EHS720900:EHS720902 ERO720900:ERO720902 FBK720900:FBK720902 FLG720900:FLG720902 FVC720900:FVC720902 GEY720900:GEY720902 GOU720900:GOU720902 GYQ720900:GYQ720902 HIM720900:HIM720902 HSI720900:HSI720902 ICE720900:ICE720902 IMA720900:IMA720902 IVW720900:IVW720902 JFS720900:JFS720902 JPO720900:JPO720902 JZK720900:JZK720902 KJG720900:KJG720902 KTC720900:KTC720902 LCY720900:LCY720902 LMU720900:LMU720902 LWQ720900:LWQ720902 MGM720900:MGM720902 MQI720900:MQI720902 NAE720900:NAE720902 NKA720900:NKA720902 NTW720900:NTW720902 ODS720900:ODS720902 ONO720900:ONO720902 OXK720900:OXK720902 PHG720900:PHG720902 PRC720900:PRC720902 QAY720900:QAY720902 QKU720900:QKU720902 QUQ720900:QUQ720902 REM720900:REM720902 ROI720900:ROI720902 RYE720900:RYE720902 SIA720900:SIA720902 SRW720900:SRW720902 TBS720900:TBS720902 TLO720900:TLO720902 TVK720900:TVK720902 UFG720900:UFG720902 UPC720900:UPC720902 UYY720900:UYY720902 VIU720900:VIU720902 VSQ720900:VSQ720902 WCM720900:WCM720902 WMI720900:WMI720902 WWE720900:WWE720902 R786436:R786438 JS786436:JS786438 TO786436:TO786438 ADK786436:ADK786438 ANG786436:ANG786438 AXC786436:AXC786438 BGY786436:BGY786438 BQU786436:BQU786438 CAQ786436:CAQ786438 CKM786436:CKM786438 CUI786436:CUI786438 DEE786436:DEE786438 DOA786436:DOA786438 DXW786436:DXW786438 EHS786436:EHS786438 ERO786436:ERO786438 FBK786436:FBK786438 FLG786436:FLG786438 FVC786436:FVC786438 GEY786436:GEY786438 GOU786436:GOU786438 GYQ786436:GYQ786438 HIM786436:HIM786438 HSI786436:HSI786438 ICE786436:ICE786438 IMA786436:IMA786438 IVW786436:IVW786438 JFS786436:JFS786438 JPO786436:JPO786438 JZK786436:JZK786438 KJG786436:KJG786438 KTC786436:KTC786438 LCY786436:LCY786438 LMU786436:LMU786438 LWQ786436:LWQ786438 MGM786436:MGM786438 MQI786436:MQI786438 NAE786436:NAE786438 NKA786436:NKA786438 NTW786436:NTW786438 ODS786436:ODS786438 ONO786436:ONO786438 OXK786436:OXK786438 PHG786436:PHG786438 PRC786436:PRC786438 QAY786436:QAY786438 QKU786436:QKU786438 QUQ786436:QUQ786438 REM786436:REM786438 ROI786436:ROI786438 RYE786436:RYE786438 SIA786436:SIA786438 SRW786436:SRW786438 TBS786436:TBS786438 TLO786436:TLO786438 TVK786436:TVK786438 UFG786436:UFG786438 UPC786436:UPC786438 UYY786436:UYY786438 VIU786436:VIU786438 VSQ786436:VSQ786438 WCM786436:WCM786438 WMI786436:WMI786438 WWE786436:WWE786438 R851972:R851974 JS851972:JS851974 TO851972:TO851974 ADK851972:ADK851974 ANG851972:ANG851974 AXC851972:AXC851974 BGY851972:BGY851974 BQU851972:BQU851974 CAQ851972:CAQ851974 CKM851972:CKM851974 CUI851972:CUI851974 DEE851972:DEE851974 DOA851972:DOA851974 DXW851972:DXW851974 EHS851972:EHS851974 ERO851972:ERO851974 FBK851972:FBK851974 FLG851972:FLG851974 FVC851972:FVC851974 GEY851972:GEY851974 GOU851972:GOU851974 GYQ851972:GYQ851974 HIM851972:HIM851974 HSI851972:HSI851974 ICE851972:ICE851974 IMA851972:IMA851974 IVW851972:IVW851974 JFS851972:JFS851974 JPO851972:JPO851974 JZK851972:JZK851974 KJG851972:KJG851974 KTC851972:KTC851974 LCY851972:LCY851974 LMU851972:LMU851974 LWQ851972:LWQ851974 MGM851972:MGM851974 MQI851972:MQI851974 NAE851972:NAE851974 NKA851972:NKA851974 NTW851972:NTW851974 ODS851972:ODS851974 ONO851972:ONO851974 OXK851972:OXK851974 PHG851972:PHG851974 PRC851972:PRC851974 QAY851972:QAY851974 QKU851972:QKU851974 QUQ851972:QUQ851974 REM851972:REM851974 ROI851972:ROI851974 RYE851972:RYE851974 SIA851972:SIA851974 SRW851972:SRW851974 TBS851972:TBS851974 TLO851972:TLO851974 TVK851972:TVK851974 UFG851972:UFG851974 UPC851972:UPC851974 UYY851972:UYY851974 VIU851972:VIU851974 VSQ851972:VSQ851974 WCM851972:WCM851974 WMI851972:WMI851974 WWE851972:WWE851974 R917508:R917510 JS917508:JS917510 TO917508:TO917510 ADK917508:ADK917510 ANG917508:ANG917510 AXC917508:AXC917510 BGY917508:BGY917510 BQU917508:BQU917510 CAQ917508:CAQ917510 CKM917508:CKM917510 CUI917508:CUI917510 DEE917508:DEE917510 DOA917508:DOA917510 DXW917508:DXW917510 EHS917508:EHS917510 ERO917508:ERO917510 FBK917508:FBK917510 FLG917508:FLG917510 FVC917508:FVC917510 GEY917508:GEY917510 GOU917508:GOU917510 GYQ917508:GYQ917510 HIM917508:HIM917510 HSI917508:HSI917510 ICE917508:ICE917510 IMA917508:IMA917510 IVW917508:IVW917510 JFS917508:JFS917510 JPO917508:JPO917510 JZK917508:JZK917510 KJG917508:KJG917510 KTC917508:KTC917510 LCY917508:LCY917510 LMU917508:LMU917510 LWQ917508:LWQ917510 MGM917508:MGM917510 MQI917508:MQI917510 NAE917508:NAE917510 NKA917508:NKA917510 NTW917508:NTW917510 ODS917508:ODS917510 ONO917508:ONO917510 OXK917508:OXK917510 PHG917508:PHG917510 PRC917508:PRC917510 QAY917508:QAY917510 QKU917508:QKU917510 QUQ917508:QUQ917510 REM917508:REM917510 ROI917508:ROI917510 RYE917508:RYE917510 SIA917508:SIA917510 SRW917508:SRW917510 TBS917508:TBS917510 TLO917508:TLO917510 TVK917508:TVK917510 UFG917508:UFG917510 UPC917508:UPC917510 UYY917508:UYY917510 VIU917508:VIU917510 VSQ917508:VSQ917510 WCM917508:WCM917510 WMI917508:WMI917510 WWE917508:WWE917510 R983044:R983046 JS983044:JS983046 TO983044:TO983046 ADK983044:ADK983046 ANG983044:ANG983046 AXC983044:AXC983046 BGY983044:BGY983046 BQU983044:BQU983046 CAQ983044:CAQ983046 CKM983044:CKM983046 CUI983044:CUI983046 DEE983044:DEE983046 DOA983044:DOA983046 DXW983044:DXW983046 EHS983044:EHS983046 ERO983044:ERO983046 FBK983044:FBK983046 FLG983044:FLG983046 FVC983044:FVC983046 GEY983044:GEY983046 GOU983044:GOU983046 GYQ983044:GYQ983046 HIM983044:HIM983046 HSI983044:HSI983046 ICE983044:ICE983046 IMA983044:IMA983046 IVW983044:IVW983046 JFS983044:JFS983046 JPO983044:JPO983046 JZK983044:JZK983046 KJG983044:KJG983046 KTC983044:KTC983046 LCY983044:LCY983046 LMU983044:LMU983046 LWQ983044:LWQ983046 MGM983044:MGM983046 MQI983044:MQI983046 NAE983044:NAE983046 NKA983044:NKA983046 NTW983044:NTW983046 ODS983044:ODS983046 ONO983044:ONO983046 OXK983044:OXK983046 PHG983044:PHG983046 PRC983044:PRC983046 QAY983044:QAY983046 QKU983044:QKU983046 QUQ983044:QUQ983046 REM983044:REM983046 ROI983044:ROI983046 RYE983044:RYE983046 SIA983044:SIA983046 SRW983044:SRW983046 TBS983044:TBS983046 TLO983044:TLO983046 TVK983044:TVK983046 UFG983044:UFG983046 UPC983044:UPC983046 UYY983044:UYY983046 VIU983044:VIU983046 VSQ983044:VSQ983046 WCM983044:WCM983046 WMI983044:WMI983046 WWE983044:WWE983046 R65545:R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R131081:R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R196617:R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R262153:R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R327689:R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R393225:R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R458761:R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R524297:R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R589833:R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R655369:R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R720905:R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R786441:R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R851977:R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R917513:R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R983049:R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B14:G23 W32:AC32 C11:F11 X11:AA11 AM11:AN11 K28 AH32:AJ32 AL32:AM32 V40:V42 AO32:AP32" xr:uid="{5A0B435E-B8FC-44CB-B15A-7995CA76BE0C}"/>
  </dataValidations>
  <pageMargins left="0" right="0" top="0" bottom="0" header="0" footer="0"/>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47625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47625</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03" r:id="rId9" name="Check Box 579">
              <controlPr defaultSize="0" autoFill="0" autoLine="0" autoPict="0">
                <anchor moveWithCells="1">
                  <from>
                    <xdr:col>13</xdr:col>
                    <xdr:colOff>152400</xdr:colOff>
                    <xdr:row>5</xdr:row>
                    <xdr:rowOff>19050</xdr:rowOff>
                  </from>
                  <to>
                    <xdr:col>15</xdr:col>
                    <xdr:colOff>171450</xdr:colOff>
                    <xdr:row>5</xdr:row>
                    <xdr:rowOff>209550</xdr:rowOff>
                  </to>
                </anchor>
              </controlPr>
            </control>
          </mc:Choice>
        </mc:AlternateContent>
        <mc:AlternateContent xmlns:mc="http://schemas.openxmlformats.org/markup-compatibility/2006">
          <mc:Choice Requires="x14">
            <control shapeId="1605" r:id="rId10" name="Check Box 581">
              <controlPr defaultSize="0" autoFill="0" autoLine="0" autoPict="0">
                <anchor moveWithCells="1">
                  <from>
                    <xdr:col>15</xdr:col>
                    <xdr:colOff>200025</xdr:colOff>
                    <xdr:row>5</xdr:row>
                    <xdr:rowOff>19050</xdr:rowOff>
                  </from>
                  <to>
                    <xdr:col>17</xdr:col>
                    <xdr:colOff>219075</xdr:colOff>
                    <xdr:row>5</xdr:row>
                    <xdr:rowOff>209550</xdr:rowOff>
                  </to>
                </anchor>
              </controlPr>
            </control>
          </mc:Choice>
        </mc:AlternateContent>
        <mc:AlternateContent xmlns:mc="http://schemas.openxmlformats.org/markup-compatibility/2006">
          <mc:Choice Requires="x14">
            <control shapeId="1606" r:id="rId11" name="Check Box 582">
              <controlPr defaultSize="0" autoFill="0" autoLine="0" autoPict="0">
                <anchor moveWithCells="1">
                  <from>
                    <xdr:col>11</xdr:col>
                    <xdr:colOff>209550</xdr:colOff>
                    <xdr:row>5</xdr:row>
                    <xdr:rowOff>19050</xdr:rowOff>
                  </from>
                  <to>
                    <xdr:col>13</xdr:col>
                    <xdr:colOff>228600</xdr:colOff>
                    <xdr:row>5</xdr:row>
                    <xdr:rowOff>200025</xdr:rowOff>
                  </to>
                </anchor>
              </controlPr>
            </control>
          </mc:Choice>
        </mc:AlternateContent>
        <mc:AlternateContent xmlns:mc="http://schemas.openxmlformats.org/markup-compatibility/2006">
          <mc:Choice Requires="x14">
            <control shapeId="1655" r:id="rId12" name="Check Box 631">
              <controlPr defaultSize="0" autoFill="0" autoLine="0" autoPict="0">
                <anchor moveWithCells="1">
                  <from>
                    <xdr:col>41</xdr:col>
                    <xdr:colOff>285750</xdr:colOff>
                    <xdr:row>26</xdr:row>
                    <xdr:rowOff>28575</xdr:rowOff>
                  </from>
                  <to>
                    <xdr:col>42</xdr:col>
                    <xdr:colOff>266700</xdr:colOff>
                    <xdr:row>28</xdr:row>
                    <xdr:rowOff>28575</xdr:rowOff>
                  </to>
                </anchor>
              </controlPr>
            </control>
          </mc:Choice>
        </mc:AlternateContent>
        <mc:AlternateContent xmlns:mc="http://schemas.openxmlformats.org/markup-compatibility/2006">
          <mc:Choice Requires="x14">
            <control shapeId="1656" r:id="rId13" name="Check Box 632">
              <controlPr defaultSize="0" autoFill="0" autoLine="0" autoPict="0">
                <anchor moveWithCells="1">
                  <from>
                    <xdr:col>38</xdr:col>
                    <xdr:colOff>171450</xdr:colOff>
                    <xdr:row>26</xdr:row>
                    <xdr:rowOff>28575</xdr:rowOff>
                  </from>
                  <to>
                    <xdr:col>39</xdr:col>
                    <xdr:colOff>142875</xdr:colOff>
                    <xdr:row>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返却理由!$A$2:$A$5</xm:f>
          </x14:formula1>
          <xm:sqref>AP22 AP20 AP18 AP14 AP16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Normal="100" workbookViewId="0">
      <pane ySplit="1" topLeftCell="A2" activePane="bottomLeft" state="frozen"/>
      <selection activeCell="D1" sqref="D1:F1"/>
      <selection pane="bottomLeft" activeCell="D1" sqref="D1:F1"/>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7.75" style="7" customWidth="1"/>
    <col min="6" max="6" width="15.5" style="7" bestFit="1" customWidth="1"/>
    <col min="7" max="7" width="20.625" style="7" bestFit="1" customWidth="1"/>
    <col min="8" max="8" width="9.75" style="7" bestFit="1" customWidth="1"/>
    <col min="9" max="16384" width="9.125" style="7"/>
  </cols>
  <sheetData>
    <row r="1" spans="1:8">
      <c r="A1" s="33" t="s">
        <v>26</v>
      </c>
      <c r="B1" s="33" t="s">
        <v>30</v>
      </c>
      <c r="C1" s="33" t="s">
        <v>31</v>
      </c>
      <c r="D1" s="33" t="s">
        <v>32</v>
      </c>
      <c r="E1" s="33" t="s">
        <v>129</v>
      </c>
      <c r="F1" s="33" t="s">
        <v>27</v>
      </c>
      <c r="G1" s="33" t="s">
        <v>28</v>
      </c>
      <c r="H1" s="33" t="s">
        <v>52</v>
      </c>
    </row>
    <row r="2" spans="1:8">
      <c r="A2" s="34" t="s">
        <v>29</v>
      </c>
      <c r="B2" s="34" t="s">
        <v>71</v>
      </c>
      <c r="C2" s="34" t="s">
        <v>33</v>
      </c>
      <c r="D2" s="34" t="s">
        <v>34</v>
      </c>
      <c r="E2" s="34" t="s">
        <v>130</v>
      </c>
      <c r="F2" s="34" t="s">
        <v>35</v>
      </c>
      <c r="G2" s="35" t="s">
        <v>36</v>
      </c>
      <c r="H2" s="36"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D1" sqref="D1:F1"/>
      <selection pane="bottomLeft" activeCell="D1" sqref="D1:F1"/>
    </sheetView>
  </sheetViews>
  <sheetFormatPr defaultColWidth="9" defaultRowHeight="84.75" customHeight="1"/>
  <cols>
    <col min="1" max="1" width="16.5" style="21" customWidth="1"/>
    <col min="2" max="2" width="19.25" style="7" customWidth="1"/>
    <col min="3" max="16384" width="9" style="7"/>
  </cols>
  <sheetData>
    <row r="1" spans="1:4" ht="15.75">
      <c r="A1" s="37" t="s">
        <v>53</v>
      </c>
      <c r="B1" s="37"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D1" sqref="D1:F1"/>
      <selection pane="bottomLeft" activeCell="D1" sqref="D1:F1"/>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282" t="s">
        <v>42</v>
      </c>
      <c r="B1" s="282" t="s">
        <v>44</v>
      </c>
      <c r="C1" s="284" t="s">
        <v>80</v>
      </c>
      <c r="D1" s="285"/>
      <c r="E1" s="285"/>
      <c r="F1" s="285"/>
      <c r="G1" s="286"/>
      <c r="H1" s="284" t="s">
        <v>62</v>
      </c>
      <c r="I1" s="285"/>
      <c r="J1" s="285"/>
      <c r="K1" s="285"/>
      <c r="L1" s="285"/>
      <c r="M1" s="285"/>
      <c r="N1" s="285"/>
      <c r="O1" s="286"/>
    </row>
    <row r="2" spans="1:15">
      <c r="A2" s="283"/>
      <c r="B2" s="283"/>
      <c r="C2" s="40" t="s">
        <v>57</v>
      </c>
      <c r="D2" s="40" t="s">
        <v>58</v>
      </c>
      <c r="E2" s="40" t="s">
        <v>59</v>
      </c>
      <c r="F2" s="40" t="s">
        <v>60</v>
      </c>
      <c r="G2" s="40" t="s">
        <v>61</v>
      </c>
      <c r="H2" s="65" t="s">
        <v>63</v>
      </c>
      <c r="I2" s="65" t="s">
        <v>64</v>
      </c>
      <c r="J2" s="65" t="s">
        <v>65</v>
      </c>
      <c r="K2" s="65" t="s">
        <v>66</v>
      </c>
      <c r="L2" s="65" t="s">
        <v>67</v>
      </c>
      <c r="M2" s="65" t="s">
        <v>43</v>
      </c>
      <c r="N2" s="65" t="s">
        <v>69</v>
      </c>
      <c r="O2" s="65" t="s">
        <v>93</v>
      </c>
    </row>
    <row r="3" spans="1:15">
      <c r="A3" s="38">
        <v>1</v>
      </c>
      <c r="B3" s="38" t="s">
        <v>1</v>
      </c>
      <c r="C3" s="39" t="s">
        <v>72</v>
      </c>
      <c r="D3" s="39" t="s">
        <v>90</v>
      </c>
      <c r="E3" s="39" t="s">
        <v>91</v>
      </c>
      <c r="F3" s="39" t="s">
        <v>72</v>
      </c>
      <c r="G3" s="39" t="s">
        <v>132</v>
      </c>
      <c r="H3" s="32" t="s">
        <v>46</v>
      </c>
      <c r="I3" s="32" t="s">
        <v>50</v>
      </c>
      <c r="J3" s="32" t="s">
        <v>97</v>
      </c>
      <c r="K3" s="32" t="s">
        <v>45</v>
      </c>
      <c r="L3" s="32" t="s">
        <v>47</v>
      </c>
      <c r="M3" s="32" t="s">
        <v>46</v>
      </c>
      <c r="N3" s="32" t="s">
        <v>48</v>
      </c>
      <c r="O3" s="32" t="s">
        <v>94</v>
      </c>
    </row>
    <row r="4" spans="1:15">
      <c r="A4" s="38">
        <v>2</v>
      </c>
      <c r="B4" s="38" t="s">
        <v>81</v>
      </c>
      <c r="C4" s="39" t="s">
        <v>68</v>
      </c>
      <c r="D4" s="39" t="s">
        <v>90</v>
      </c>
      <c r="E4" s="39" t="s">
        <v>91</v>
      </c>
      <c r="F4" s="39" t="s">
        <v>72</v>
      </c>
      <c r="G4" s="39" t="s">
        <v>132</v>
      </c>
      <c r="H4" s="32" t="s">
        <v>49</v>
      </c>
      <c r="I4" s="32" t="s">
        <v>50</v>
      </c>
      <c r="J4" s="32" t="s">
        <v>50</v>
      </c>
      <c r="K4" s="32" t="s">
        <v>45</v>
      </c>
      <c r="L4" s="32" t="s">
        <v>47</v>
      </c>
      <c r="M4" s="32" t="s">
        <v>46</v>
      </c>
      <c r="N4" s="32" t="s">
        <v>46</v>
      </c>
      <c r="O4" s="32" t="s">
        <v>95</v>
      </c>
    </row>
    <row r="5" spans="1:15">
      <c r="A5" s="38">
        <v>3</v>
      </c>
      <c r="B5" s="38" t="s">
        <v>24</v>
      </c>
      <c r="C5" s="39" t="s">
        <v>72</v>
      </c>
      <c r="D5" s="39" t="s">
        <v>72</v>
      </c>
      <c r="E5" s="39" t="s">
        <v>72</v>
      </c>
      <c r="F5" s="39" t="s">
        <v>72</v>
      </c>
      <c r="G5" s="39" t="s">
        <v>72</v>
      </c>
      <c r="H5" s="32" t="s">
        <v>45</v>
      </c>
      <c r="I5" s="32" t="s">
        <v>45</v>
      </c>
      <c r="J5" s="32" t="s">
        <v>45</v>
      </c>
      <c r="K5" s="32" t="s">
        <v>45</v>
      </c>
      <c r="L5" s="32" t="s">
        <v>45</v>
      </c>
      <c r="M5" s="32" t="s">
        <v>48</v>
      </c>
      <c r="N5" s="32" t="s">
        <v>45</v>
      </c>
      <c r="O5" s="32" t="s">
        <v>45</v>
      </c>
    </row>
    <row r="6" spans="1:15">
      <c r="A6" s="38">
        <v>4</v>
      </c>
      <c r="B6" s="38" t="s">
        <v>2</v>
      </c>
      <c r="C6" s="39" t="s">
        <v>68</v>
      </c>
      <c r="D6" s="39" t="s">
        <v>73</v>
      </c>
      <c r="E6" s="39" t="s">
        <v>72</v>
      </c>
      <c r="F6" s="39" t="s">
        <v>72</v>
      </c>
      <c r="G6" s="39" t="s">
        <v>132</v>
      </c>
      <c r="H6" s="32" t="s">
        <v>48</v>
      </c>
      <c r="I6" s="32" t="s">
        <v>50</v>
      </c>
      <c r="J6" s="32" t="s">
        <v>45</v>
      </c>
      <c r="K6" s="32" t="s">
        <v>45</v>
      </c>
      <c r="L6" s="32" t="s">
        <v>50</v>
      </c>
      <c r="M6" s="32" t="s">
        <v>46</v>
      </c>
      <c r="N6" s="32" t="s">
        <v>46</v>
      </c>
      <c r="O6" s="32" t="s">
        <v>46</v>
      </c>
    </row>
    <row r="7" spans="1:15">
      <c r="A7" s="38">
        <v>5</v>
      </c>
      <c r="B7" s="38" t="s">
        <v>3</v>
      </c>
      <c r="C7" s="39" t="s">
        <v>68</v>
      </c>
      <c r="D7" s="39" t="s">
        <v>73</v>
      </c>
      <c r="E7" s="39" t="s">
        <v>72</v>
      </c>
      <c r="F7" s="39" t="s">
        <v>92</v>
      </c>
      <c r="G7" s="39" t="s">
        <v>134</v>
      </c>
      <c r="H7" s="32" t="s">
        <v>48</v>
      </c>
      <c r="I7" s="32" t="s">
        <v>50</v>
      </c>
      <c r="J7" s="32" t="s">
        <v>45</v>
      </c>
      <c r="K7" s="32" t="s">
        <v>50</v>
      </c>
      <c r="L7" s="32" t="s">
        <v>50</v>
      </c>
      <c r="M7" s="32" t="s">
        <v>45</v>
      </c>
      <c r="N7" s="32" t="s">
        <v>45</v>
      </c>
      <c r="O7" s="32"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D1" sqref="D1:F1"/>
      <selection pane="bottomLeft" activeCell="F27" sqref="F27"/>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100.25" style="7" bestFit="1" customWidth="1"/>
    <col min="7" max="7" width="7.25" style="7" customWidth="1"/>
    <col min="8" max="16384" width="9" style="7"/>
  </cols>
  <sheetData>
    <row r="1" spans="1:8">
      <c r="A1" s="47" t="s">
        <v>76</v>
      </c>
      <c r="B1" s="33" t="s">
        <v>74</v>
      </c>
      <c r="C1" s="33" t="s">
        <v>77</v>
      </c>
      <c r="D1" s="33" t="s">
        <v>78</v>
      </c>
      <c r="E1" s="40" t="s">
        <v>85</v>
      </c>
      <c r="F1" s="40" t="s">
        <v>84</v>
      </c>
    </row>
    <row r="2" spans="1:8">
      <c r="A2" s="48" t="str">
        <f>B2&amp;"-"&amp;D2</f>
        <v>1-1</v>
      </c>
      <c r="B2" s="36">
        <v>1</v>
      </c>
      <c r="C2" s="48" t="str">
        <f>INDEX(カテゴリ別情報!B:B,MATCH(必要書類及び注意事項!B2,カテゴリ別情報!A:A,0))</f>
        <v>新規・追加申込</v>
      </c>
      <c r="D2" s="36">
        <v>1</v>
      </c>
      <c r="E2" s="36" t="s">
        <v>120</v>
      </c>
      <c r="F2" s="36" t="s">
        <v>116</v>
      </c>
    </row>
    <row r="3" spans="1:8">
      <c r="A3" s="48" t="str">
        <f t="shared" ref="A3:A31" si="0">B3&amp;"-"&amp;D3</f>
        <v>1-2</v>
      </c>
      <c r="B3" s="36">
        <v>1</v>
      </c>
      <c r="C3" s="48" t="str">
        <f>INDEX(カテゴリ別情報!B:B,MATCH(必要書類及び注意事項!B3,カテゴリ別情報!A:A,0))</f>
        <v>新規・追加申込</v>
      </c>
      <c r="D3" s="36">
        <v>2</v>
      </c>
      <c r="E3" s="36" t="s">
        <v>121</v>
      </c>
      <c r="F3" s="36" t="s">
        <v>124</v>
      </c>
    </row>
    <row r="4" spans="1:8">
      <c r="A4" s="48" t="str">
        <f t="shared" si="0"/>
        <v>1-3</v>
      </c>
      <c r="B4" s="36">
        <v>1</v>
      </c>
      <c r="C4" s="48" t="str">
        <f>INDEX(カテゴリ別情報!B:B,MATCH(必要書類及び注意事項!B4,カテゴリ別情報!A:A,0))</f>
        <v>新規・追加申込</v>
      </c>
      <c r="D4" s="36">
        <v>3</v>
      </c>
      <c r="E4" s="36" t="s">
        <v>122</v>
      </c>
      <c r="F4" s="36" t="s">
        <v>117</v>
      </c>
    </row>
    <row r="5" spans="1:8">
      <c r="A5" s="48" t="str">
        <f t="shared" si="0"/>
        <v>1-4</v>
      </c>
      <c r="B5" s="36">
        <v>1</v>
      </c>
      <c r="C5" s="48" t="str">
        <f>INDEX(カテゴリ別情報!B:B,MATCH(必要書類及び注意事項!B5,カテゴリ別情報!A:A,0))</f>
        <v>新規・追加申込</v>
      </c>
      <c r="D5" s="36">
        <v>4</v>
      </c>
      <c r="E5" s="36" t="s">
        <v>89</v>
      </c>
      <c r="F5" s="36" t="s">
        <v>118</v>
      </c>
    </row>
    <row r="6" spans="1:8">
      <c r="A6" s="48" t="str">
        <f t="shared" si="0"/>
        <v>1-5</v>
      </c>
      <c r="B6" s="36">
        <v>1</v>
      </c>
      <c r="C6" s="48" t="str">
        <f>INDEX(カテゴリ別情報!B:B,MATCH(必要書類及び注意事項!B6,カテゴリ別情報!A:A,0))</f>
        <v>新規・追加申込</v>
      </c>
      <c r="D6" s="36">
        <v>5</v>
      </c>
      <c r="E6" s="36"/>
      <c r="F6" s="36" t="s">
        <v>119</v>
      </c>
    </row>
    <row r="7" spans="1:8">
      <c r="A7" s="48" t="str">
        <f t="shared" si="0"/>
        <v>1-6</v>
      </c>
      <c r="B7" s="36">
        <v>1</v>
      </c>
      <c r="C7" s="48" t="str">
        <f>INDEX(カテゴリ別情報!B:B,MATCH(必要書類及び注意事項!B7,カテゴリ別情報!A:A,0))</f>
        <v>新規・追加申込</v>
      </c>
      <c r="D7" s="36">
        <v>6</v>
      </c>
      <c r="E7" s="36"/>
      <c r="F7" s="36"/>
    </row>
    <row r="8" spans="1:8">
      <c r="A8" s="48" t="str">
        <f t="shared" si="0"/>
        <v>2-1</v>
      </c>
      <c r="B8" s="36">
        <v>2</v>
      </c>
      <c r="C8" s="48" t="str">
        <f>INDEX(カテゴリ別情報!B:B,MATCH(必要書類及び注意事項!B8,カテゴリ別情報!A:A,0))</f>
        <v>変更（車両、車載器、部署）</v>
      </c>
      <c r="D8" s="36">
        <v>1</v>
      </c>
      <c r="E8" s="36" t="s">
        <v>120</v>
      </c>
      <c r="F8" s="36" t="s">
        <v>113</v>
      </c>
    </row>
    <row r="9" spans="1:8">
      <c r="A9" s="48" t="str">
        <f t="shared" si="0"/>
        <v>2-2</v>
      </c>
      <c r="B9" s="36">
        <v>2</v>
      </c>
      <c r="C9" s="48" t="str">
        <f>INDEX(カテゴリ別情報!B:B,MATCH(必要書類及び注意事項!B9,カテゴリ別情報!A:A,0))</f>
        <v>変更（車両、車載器、部署）</v>
      </c>
      <c r="D9" s="36">
        <v>2</v>
      </c>
      <c r="E9" s="36" t="s">
        <v>121</v>
      </c>
      <c r="F9" s="36" t="s">
        <v>110</v>
      </c>
    </row>
    <row r="10" spans="1:8">
      <c r="A10" s="48" t="str">
        <f t="shared" si="0"/>
        <v>2-3</v>
      </c>
      <c r="B10" s="36">
        <v>2</v>
      </c>
      <c r="C10" s="48" t="str">
        <f>INDEX(カテゴリ別情報!B:B,MATCH(必要書類及び注意事項!B10,カテゴリ別情報!A:A,0))</f>
        <v>変更（車両、車載器、部署）</v>
      </c>
      <c r="D10" s="36">
        <v>3</v>
      </c>
      <c r="E10" s="36" t="s">
        <v>122</v>
      </c>
      <c r="F10" s="36" t="s">
        <v>111</v>
      </c>
    </row>
    <row r="11" spans="1:8">
      <c r="A11" s="48" t="str">
        <f t="shared" si="0"/>
        <v>2-4</v>
      </c>
      <c r="B11" s="36">
        <v>2</v>
      </c>
      <c r="C11" s="48" t="str">
        <f>INDEX(カテゴリ別情報!B:B,MATCH(必要書類及び注意事項!B11,カテゴリ別情報!A:A,0))</f>
        <v>変更（車両、車載器、部署）</v>
      </c>
      <c r="D11" s="36">
        <v>4</v>
      </c>
      <c r="E11" s="36" t="s">
        <v>89</v>
      </c>
      <c r="F11" s="36" t="s">
        <v>114</v>
      </c>
    </row>
    <row r="12" spans="1:8">
      <c r="A12" s="48" t="str">
        <f t="shared" si="0"/>
        <v>2-5</v>
      </c>
      <c r="B12" s="36">
        <v>2</v>
      </c>
      <c r="C12" s="48" t="str">
        <f>INDEX(カテゴリ別情報!B:B,MATCH(必要書類及び注意事項!B12,カテゴリ別情報!A:A,0))</f>
        <v>変更（車両、車載器、部署）</v>
      </c>
      <c r="D12" s="36">
        <v>5</v>
      </c>
      <c r="E12" s="36"/>
      <c r="F12" s="36" t="s">
        <v>112</v>
      </c>
    </row>
    <row r="13" spans="1:8">
      <c r="A13" s="48" t="str">
        <f t="shared" si="0"/>
        <v>2-6</v>
      </c>
      <c r="B13" s="36">
        <v>2</v>
      </c>
      <c r="C13" s="48" t="str">
        <f>INDEX(カテゴリ別情報!B:B,MATCH(必要書類及び注意事項!B13,カテゴリ別情報!A:A,0))</f>
        <v>変更（車両、車載器、部署）</v>
      </c>
      <c r="D13" s="36">
        <v>6</v>
      </c>
      <c r="E13" s="36"/>
      <c r="F13" s="36" t="s">
        <v>115</v>
      </c>
    </row>
    <row r="14" spans="1:8">
      <c r="A14" s="48" t="str">
        <f t="shared" si="0"/>
        <v>3-1</v>
      </c>
      <c r="B14" s="36">
        <v>3</v>
      </c>
      <c r="C14" s="48" t="str">
        <f>INDEX(カテゴリ別情報!B:B,MATCH(必要書類及び注意事項!B14,カテゴリ別情報!A:A,0))</f>
        <v>紛失・盗難</v>
      </c>
      <c r="D14" s="36">
        <v>1</v>
      </c>
      <c r="E14" s="36"/>
      <c r="F14" s="36" t="s">
        <v>99</v>
      </c>
    </row>
    <row r="15" spans="1:8">
      <c r="A15" s="48" t="str">
        <f t="shared" si="0"/>
        <v>3-2</v>
      </c>
      <c r="B15" s="36">
        <v>3</v>
      </c>
      <c r="C15" s="48" t="str">
        <f>INDEX(カテゴリ別情報!B:B,MATCH(必要書類及び注意事項!B15,カテゴリ別情報!A:A,0))</f>
        <v>紛失・盗難</v>
      </c>
      <c r="D15" s="36">
        <v>2</v>
      </c>
      <c r="E15" s="36"/>
      <c r="F15" s="36" t="s">
        <v>39</v>
      </c>
    </row>
    <row r="16" spans="1:8">
      <c r="A16" s="48" t="str">
        <f t="shared" si="0"/>
        <v>3-3</v>
      </c>
      <c r="B16" s="36">
        <v>3</v>
      </c>
      <c r="C16" s="48" t="str">
        <f>INDEX(カテゴリ別情報!B:B,MATCH(必要書類及び注意事項!B16,カテゴリ別情報!A:A,0))</f>
        <v>紛失・盗難</v>
      </c>
      <c r="D16" s="36">
        <v>3</v>
      </c>
      <c r="E16" s="36"/>
      <c r="F16" s="36" t="s">
        <v>147</v>
      </c>
    </row>
    <row r="17" spans="1:17">
      <c r="A17" s="48" t="str">
        <f t="shared" si="0"/>
        <v>3-4</v>
      </c>
      <c r="B17" s="36">
        <v>3</v>
      </c>
      <c r="C17" s="48" t="str">
        <f>INDEX(カテゴリ別情報!B:B,MATCH(必要書類及び注意事項!B17,カテゴリ別情報!A:A,0))</f>
        <v>紛失・盗難</v>
      </c>
      <c r="D17" s="36">
        <v>4</v>
      </c>
      <c r="E17" s="36"/>
      <c r="F17" s="36" t="s">
        <v>38</v>
      </c>
    </row>
    <row r="18" spans="1:17">
      <c r="A18" s="48" t="str">
        <f t="shared" si="0"/>
        <v>3-5</v>
      </c>
      <c r="B18" s="36">
        <v>3</v>
      </c>
      <c r="C18" s="48" t="str">
        <f>INDEX(カテゴリ別情報!B:B,MATCH(必要書類及び注意事項!B18,カテゴリ別情報!A:A,0))</f>
        <v>紛失・盗難</v>
      </c>
      <c r="D18" s="36">
        <v>5</v>
      </c>
      <c r="E18" s="36"/>
      <c r="F18" s="36"/>
    </row>
    <row r="19" spans="1:17">
      <c r="A19" s="48" t="str">
        <f t="shared" si="0"/>
        <v>3-6</v>
      </c>
      <c r="B19" s="36">
        <v>3</v>
      </c>
      <c r="C19" s="48" t="str">
        <f>INDEX(カテゴリ別情報!B:B,MATCH(必要書類及び注意事項!B19,カテゴリ別情報!A:A,0))</f>
        <v>紛失・盗難</v>
      </c>
      <c r="D19" s="36">
        <v>6</v>
      </c>
      <c r="E19" s="36"/>
      <c r="F19" s="36"/>
    </row>
    <row r="20" spans="1:17" ht="18.75">
      <c r="A20" s="48" t="str">
        <f t="shared" si="0"/>
        <v>4-1</v>
      </c>
      <c r="B20" s="36">
        <v>4</v>
      </c>
      <c r="C20" s="48" t="str">
        <f>INDEX(カテゴリ別情報!B:B,MATCH(必要書類及び注意事項!B20,カテゴリ別情報!A:A,0))</f>
        <v>再発行</v>
      </c>
      <c r="D20" s="36">
        <v>1</v>
      </c>
      <c r="E20" s="36" t="s">
        <v>100</v>
      </c>
      <c r="F20" s="36" t="s">
        <v>135</v>
      </c>
      <c r="H20"/>
      <c r="I20"/>
      <c r="J20"/>
      <c r="K20"/>
      <c r="L20"/>
      <c r="M20"/>
      <c r="N20"/>
      <c r="O20"/>
      <c r="P20"/>
      <c r="Q20"/>
    </row>
    <row r="21" spans="1:17" ht="18.75">
      <c r="A21" s="48" t="str">
        <f t="shared" si="0"/>
        <v>4-2</v>
      </c>
      <c r="B21" s="36">
        <v>4</v>
      </c>
      <c r="C21" s="48" t="str">
        <f>INDEX(カテゴリ別情報!B:B,MATCH(必要書類及び注意事項!B21,カテゴリ別情報!A:A,0))</f>
        <v>再発行</v>
      </c>
      <c r="D21" s="36">
        <v>2</v>
      </c>
      <c r="E21" s="36"/>
      <c r="F21" s="36" t="s">
        <v>148</v>
      </c>
      <c r="H21"/>
      <c r="I21"/>
      <c r="J21"/>
      <c r="K21"/>
      <c r="L21"/>
      <c r="M21"/>
      <c r="N21"/>
      <c r="O21"/>
      <c r="P21"/>
      <c r="Q21"/>
    </row>
    <row r="22" spans="1:17" ht="18.75">
      <c r="A22" s="48" t="str">
        <f t="shared" si="0"/>
        <v>4-3</v>
      </c>
      <c r="B22" s="36">
        <v>4</v>
      </c>
      <c r="C22" s="48" t="str">
        <f>INDEX(カテゴリ別情報!B:B,MATCH(必要書類及び注意事項!B22,カテゴリ別情報!A:A,0))</f>
        <v>再発行</v>
      </c>
      <c r="D22" s="36">
        <v>3</v>
      </c>
      <c r="E22" s="36"/>
      <c r="F22" s="36"/>
      <c r="H22"/>
      <c r="I22"/>
      <c r="J22"/>
      <c r="K22"/>
      <c r="L22"/>
      <c r="M22"/>
      <c r="N22"/>
      <c r="O22"/>
      <c r="P22"/>
      <c r="Q22"/>
    </row>
    <row r="23" spans="1:17" ht="18.75">
      <c r="A23" s="48" t="str">
        <f t="shared" si="0"/>
        <v>4-4</v>
      </c>
      <c r="B23" s="36">
        <v>4</v>
      </c>
      <c r="C23" s="48" t="str">
        <f>INDEX(カテゴリ別情報!B:B,MATCH(必要書類及び注意事項!B23,カテゴリ別情報!A:A,0))</f>
        <v>再発行</v>
      </c>
      <c r="D23" s="36">
        <v>4</v>
      </c>
      <c r="E23" s="36"/>
      <c r="F23" s="36"/>
      <c r="H23"/>
      <c r="I23"/>
      <c r="J23"/>
      <c r="K23"/>
      <c r="L23"/>
      <c r="M23"/>
      <c r="N23"/>
      <c r="O23"/>
      <c r="P23"/>
      <c r="Q23"/>
    </row>
    <row r="24" spans="1:17" ht="18.75">
      <c r="A24" s="48" t="str">
        <f t="shared" si="0"/>
        <v>4-5</v>
      </c>
      <c r="B24" s="36">
        <v>4</v>
      </c>
      <c r="C24" s="48" t="str">
        <f>INDEX(カテゴリ別情報!B:B,MATCH(必要書類及び注意事項!B24,カテゴリ別情報!A:A,0))</f>
        <v>再発行</v>
      </c>
      <c r="D24" s="36">
        <v>5</v>
      </c>
      <c r="E24" s="36"/>
      <c r="F24" s="36"/>
      <c r="H24"/>
      <c r="I24"/>
      <c r="J24"/>
      <c r="K24"/>
      <c r="L24"/>
      <c r="M24"/>
      <c r="N24"/>
      <c r="O24"/>
      <c r="P24"/>
      <c r="Q24"/>
    </row>
    <row r="25" spans="1:17" ht="18.75">
      <c r="A25" s="48" t="str">
        <f t="shared" si="0"/>
        <v>4-6</v>
      </c>
      <c r="B25" s="36">
        <v>4</v>
      </c>
      <c r="C25" s="48" t="str">
        <f>INDEX(カテゴリ別情報!B:B,MATCH(必要書類及び注意事項!B25,カテゴリ別情報!A:A,0))</f>
        <v>再発行</v>
      </c>
      <c r="D25" s="36">
        <v>6</v>
      </c>
      <c r="E25" s="36"/>
      <c r="F25" s="36"/>
      <c r="H25"/>
      <c r="I25"/>
      <c r="J25"/>
      <c r="K25"/>
      <c r="L25"/>
      <c r="M25"/>
      <c r="N25"/>
      <c r="O25"/>
      <c r="P25"/>
      <c r="Q25"/>
    </row>
    <row r="26" spans="1:17" ht="18.75">
      <c r="A26" s="48" t="str">
        <f t="shared" si="0"/>
        <v>5-1</v>
      </c>
      <c r="B26" s="36">
        <v>5</v>
      </c>
      <c r="C26" s="48" t="str">
        <f>INDEX(カテゴリ別情報!B:B,MATCH(必要書類及び注意事項!B26,カテゴリ別情報!A:A,0))</f>
        <v>カード返却</v>
      </c>
      <c r="D26" s="36">
        <v>1</v>
      </c>
      <c r="E26" s="36" t="s">
        <v>100</v>
      </c>
      <c r="F26" s="36" t="s">
        <v>135</v>
      </c>
      <c r="H26"/>
      <c r="I26"/>
      <c r="J26"/>
      <c r="K26"/>
      <c r="L26"/>
      <c r="M26"/>
      <c r="N26"/>
      <c r="O26"/>
      <c r="P26"/>
      <c r="Q26"/>
    </row>
    <row r="27" spans="1:17" ht="18.75">
      <c r="A27" s="48" t="str">
        <f t="shared" si="0"/>
        <v>5-2</v>
      </c>
      <c r="B27" s="36">
        <v>5</v>
      </c>
      <c r="C27" s="48" t="str">
        <f>INDEX(カテゴリ別情報!B:B,MATCH(必要書類及び注意事項!B27,カテゴリ別情報!A:A,0))</f>
        <v>カード返却</v>
      </c>
      <c r="D27" s="36">
        <v>2</v>
      </c>
      <c r="E27" s="36"/>
      <c r="F27" s="36"/>
      <c r="H27"/>
      <c r="I27"/>
      <c r="J27"/>
      <c r="K27"/>
      <c r="L27"/>
      <c r="M27"/>
      <c r="N27"/>
      <c r="O27"/>
      <c r="P27"/>
      <c r="Q27"/>
    </row>
    <row r="28" spans="1:17" ht="18.75">
      <c r="A28" s="48" t="str">
        <f t="shared" si="0"/>
        <v>5-3</v>
      </c>
      <c r="B28" s="36">
        <v>5</v>
      </c>
      <c r="C28" s="48" t="str">
        <f>INDEX(カテゴリ別情報!B:B,MATCH(必要書類及び注意事項!B28,カテゴリ別情報!A:A,0))</f>
        <v>カード返却</v>
      </c>
      <c r="D28" s="36">
        <v>3</v>
      </c>
      <c r="E28" s="36"/>
      <c r="F28" s="36"/>
      <c r="H28"/>
      <c r="I28"/>
      <c r="J28"/>
      <c r="K28"/>
      <c r="L28"/>
      <c r="M28"/>
      <c r="N28"/>
      <c r="O28"/>
      <c r="P28"/>
      <c r="Q28"/>
    </row>
    <row r="29" spans="1:17" ht="18.75">
      <c r="A29" s="48" t="str">
        <f t="shared" si="0"/>
        <v>5-4</v>
      </c>
      <c r="B29" s="36">
        <v>5</v>
      </c>
      <c r="C29" s="48" t="str">
        <f>INDEX(カテゴリ別情報!B:B,MATCH(必要書類及び注意事項!B29,カテゴリ別情報!A:A,0))</f>
        <v>カード返却</v>
      </c>
      <c r="D29" s="36">
        <v>4</v>
      </c>
      <c r="E29" s="36"/>
      <c r="F29" s="36"/>
      <c r="H29"/>
      <c r="I29"/>
      <c r="J29"/>
      <c r="K29"/>
      <c r="L29"/>
      <c r="M29"/>
      <c r="N29"/>
      <c r="O29"/>
      <c r="P29"/>
      <c r="Q29"/>
    </row>
    <row r="30" spans="1:17" ht="18.75">
      <c r="A30" s="48" t="str">
        <f t="shared" si="0"/>
        <v>5-5</v>
      </c>
      <c r="B30" s="36">
        <v>5</v>
      </c>
      <c r="C30" s="48" t="str">
        <f>INDEX(カテゴリ別情報!B:B,MATCH(必要書類及び注意事項!B30,カテゴリ別情報!A:A,0))</f>
        <v>カード返却</v>
      </c>
      <c r="D30" s="36">
        <v>5</v>
      </c>
      <c r="E30" s="36"/>
      <c r="F30" s="36"/>
      <c r="H30"/>
      <c r="I30"/>
      <c r="J30"/>
      <c r="K30"/>
      <c r="L30"/>
      <c r="M30"/>
      <c r="N30"/>
      <c r="O30"/>
      <c r="P30"/>
      <c r="Q30"/>
    </row>
    <row r="31" spans="1:17" ht="18.75">
      <c r="A31" s="48" t="str">
        <f t="shared" si="0"/>
        <v>5-6</v>
      </c>
      <c r="B31" s="36">
        <v>5</v>
      </c>
      <c r="C31" s="48" t="str">
        <f>INDEX(カテゴリ別情報!B:B,MATCH(必要書類及び注意事項!B31,カテゴリ別情報!A:A,0))</f>
        <v>カード返却</v>
      </c>
      <c r="D31" s="36">
        <v>6</v>
      </c>
      <c r="E31" s="36"/>
      <c r="F31" s="36"/>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5"/>
  <sheetViews>
    <sheetView zoomScale="115" zoomScaleNormal="115" workbookViewId="0">
      <selection activeCell="D1" sqref="D1:F1"/>
    </sheetView>
  </sheetViews>
  <sheetFormatPr defaultColWidth="9" defaultRowHeight="15.75"/>
  <cols>
    <col min="1" max="1" width="18.875" style="7" bestFit="1" customWidth="1"/>
    <col min="2" max="16384" width="9" style="7"/>
  </cols>
  <sheetData>
    <row r="1" spans="1:1">
      <c r="A1" s="40" t="s">
        <v>92</v>
      </c>
    </row>
    <row r="2" spans="1:1">
      <c r="A2" s="36" t="s">
        <v>46</v>
      </c>
    </row>
    <row r="3" spans="1:1">
      <c r="A3" s="107" t="s">
        <v>131</v>
      </c>
    </row>
    <row r="4" spans="1:1">
      <c r="A4" s="36" t="s">
        <v>128</v>
      </c>
    </row>
    <row r="5" spans="1:1">
      <c r="A5" s="36" t="s">
        <v>96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C届出書</vt:lpstr>
      <vt:lpstr>組合情報</vt:lpstr>
      <vt:lpstr>カード画像</vt:lpstr>
      <vt:lpstr>カテゴリ別情報</vt:lpstr>
      <vt:lpstr>必要書類及び注意事項</vt:lpstr>
      <vt:lpstr>返却理由</vt:lpstr>
      <vt:lpstr>C届出書!Print_Area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2024-03-11T07:35:54Z</cp:lastPrinted>
  <dcterms:created xsi:type="dcterms:W3CDTF">2015-06-05T18:19:34Z</dcterms:created>
  <dcterms:modified xsi:type="dcterms:W3CDTF">2024-04-15T00:50:23Z</dcterms:modified>
</cp:coreProperties>
</file>